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SC/Naujausios parinkimo lentelės EN ir LT kalbomis/"/>
    </mc:Choice>
  </mc:AlternateContent>
  <xr:revisionPtr revIDLastSave="0" documentId="8_{23612E49-1522-4C8F-B069-03B2543D35E6}" xr6:coauthVersionLast="47" xr6:coauthVersionMax="47" xr10:uidLastSave="{00000000-0000-0000-0000-000000000000}"/>
  <workbookProtection workbookAlgorithmName="SHA-512" workbookHashValue="VoRD+2p94V5xD+SNzr6yN2ZxveZ65jSSDAVjjWQizXprsWAx6Aczko/Rk331PeqJ3m138laE4SRlWfK6WGfOCg==" workbookSaltValue="1zyzJmAkuq0170I7iRrOFA==" workbookSpinCount="100000" lockStructure="1"/>
  <bookViews>
    <workbookView xWindow="28680" yWindow="-120" windowWidth="29040" windowHeight="15720" xr2:uid="{63158FCD-0BD6-435D-9DF3-A6DEA2FE5E53}"/>
  </bookViews>
  <sheets>
    <sheet name="SC select" sheetId="1" r:id="rId1"/>
  </sheets>
  <externalReferences>
    <externalReference r:id="rId2"/>
  </externalReferences>
  <definedNames>
    <definedName name="__xlnm.Print_Area">'[1]FC select'!$B$60:$Z$74</definedName>
    <definedName name="_xlnm.Print_Area" localSheetId="0">'SC select'!$B$2:$AA$25</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<sst xmlns="http://schemas.openxmlformats.org/spreadsheetml/2006/main" count="16" uniqueCount="16">
  <si>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Ilgis, cm</t>
  </si>
  <si>
    <t>Aukštis,
cm</t>
  </si>
  <si>
    <t>Plotis,
cm</t>
  </si>
  <si>
    <t>Length, cm</t>
  </si>
  <si>
    <t>Height,
cm</t>
  </si>
  <si>
    <t>Width,
cm</t>
  </si>
  <si>
    <t xml:space="preserve">Max length, cm </t>
  </si>
  <si>
    <t>Heat outputs, W</t>
  </si>
  <si>
    <t xml:space="preserve"> Desired heat output, W </t>
  </si>
  <si>
    <t>Free standing convectors SC</t>
  </si>
  <si>
    <t>Data in the table based on testing  according EN422 results by independent laboratory</t>
  </si>
  <si>
    <t xml:space="preserve">Deviation + </t>
  </si>
  <si>
    <t xml:space="preserve">Deviation - </t>
  </si>
  <si>
    <t>Inlet water t., °C</t>
  </si>
  <si>
    <t>Outlet water t., °C</t>
  </si>
  <si>
    <t>Room t.,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</si>
</sst>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000"/>
    <numFmt numFmtId="166" formatCode="0.0_)"/>
  </numFmts>
  <fonts count="14" x14ac:knownFonts="1">
    <font>
      <sz val="12"/>
      <color theme="1"/>
      <name val="Open Sans"/>
      <family val="2"/>
      <charset val="186"/>
    </font>
    <font>
      <sz val="10"/>
      <name val="Arial"/>
      <family val="2"/>
      <charset val="186"/>
    </font>
    <font>
      <sz val="14"/>
      <name val="Open Sans"/>
      <family val="2"/>
    </font>
    <font>
      <sz val="14"/>
      <color rgb="FFFF0000"/>
      <name val="Open Sans"/>
      <family val="2"/>
    </font>
    <font>
      <sz val="12"/>
      <name val="Times New Roman"/>
      <family val="1"/>
      <charset val="186"/>
    </font>
    <font>
      <b/>
      <sz val="14"/>
      <name val="Open Sans"/>
      <family val="2"/>
    </font>
    <font>
      <b/>
      <sz val="16"/>
      <name val="Open Sans"/>
      <family val="2"/>
    </font>
    <font>
      <sz val="14"/>
      <color theme="0"/>
      <name val="Open Sans"/>
      <family val="2"/>
    </font>
    <font>
      <b/>
      <sz val="36"/>
      <name val="Open Sans"/>
      <family val="2"/>
    </font>
    <font>
      <sz val="16"/>
      <name val="Open Sans"/>
      <family val="2"/>
    </font>
    <font>
      <sz val="10"/>
      <color indexed="8"/>
      <name val="Calibri"/>
      <family val="2"/>
      <charset val="186"/>
    </font>
    <font>
      <b/>
      <sz val="32"/>
      <name val="Open Sans"/>
      <family val="2"/>
    </font>
    <font>
      <sz val="11"/>
      <color theme="1"/>
      <name val="Aptos Narrow"/>
      <family val="2"/>
      <charset val="186"/>
    </font>
    <font>
      <sz val="11"/>
      <color theme="1"/>
      <name val="Open Sans"/>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4">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indexed="64"/>
      </right>
      <top/>
      <bottom/>
      <diagonal/>
    </border>
  </borders>
  <cellStyleXfs count="6">
    <xf numFmtId="0" fontId="0" fillId="0" borderId="0"/>
    <xf numFmtId="0" fontId="1" fillId="0" borderId="0"/>
    <xf numFmtId="0" fontId="4" fillId="0" borderId="0"/>
    <xf numFmtId="9" fontId="10" fillId="0" borderId="0" applyFont="0" applyFill="0" applyBorder="0" applyAlignment="0" applyProtection="0"/>
    <xf numFmtId="0" fontId="1" fillId="0" borderId="0"/>
    <xf numFmtId="0" fontId="12" fillId="0" borderId="0"/>
  </cellStyleXfs>
  <cellXfs count="76">
    <xf numFmtId="0" fontId="0" fillId="0" borderId="0" xfId="0"/>
    <xf numFmtId="3" fontId="6" fillId="0" borderId="6" xfId="1" applyNumberFormat="1" applyFont="1" applyBorder="1" applyAlignment="1" applyProtection="1">
      <alignment horizontal="center" vertical="center"/>
      <protection locked="0" hidden="1"/>
    </xf>
    <xf numFmtId="9" fontId="6" fillId="0" borderId="6" xfId="3" applyFont="1" applyFill="1" applyBorder="1" applyAlignment="1" applyProtection="1">
      <alignment horizontal="center" vertical="center"/>
      <protection locked="0" hidden="1"/>
    </xf>
    <xf numFmtId="0" fontId="9" fillId="0" borderId="0" xfId="1" applyFont="1" applyAlignment="1" applyProtection="1">
      <alignment horizontal="center" vertical="center"/>
      <protection locked="0" hidden="1"/>
    </xf>
    <xf numFmtId="0" fontId="6" fillId="0" borderId="6" xfId="1" applyFont="1" applyBorder="1" applyAlignment="1" applyProtection="1">
      <alignment horizontal="center"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center" vertical="center"/>
      <protection locked="0" hidden="1"/>
    </xf>
    <xf numFmtId="0" fontId="6" fillId="0" borderId="0" xfId="1" applyFont="1" applyAlignment="1" applyProtection="1">
      <alignment horizontal="center" vertical="center"/>
      <protection locked="0" hidden="1"/>
    </xf>
    <xf numFmtId="3" fontId="6" fillId="0" borderId="0" xfId="1" applyNumberFormat="1" applyFont="1" applyAlignment="1" applyProtection="1">
      <alignment horizontal="center" vertical="center"/>
      <protection locked="0" hidden="1"/>
    </xf>
    <xf numFmtId="0" fontId="7" fillId="0" borderId="0" xfId="1" applyFont="1" applyAlignment="1" applyProtection="1">
      <alignment horizontal="center" vertical="center"/>
      <protection locked="0" hidden="1"/>
    </xf>
    <xf numFmtId="3" fontId="9" fillId="0" borderId="0" xfId="1" applyNumberFormat="1" applyFont="1" applyAlignment="1" applyProtection="1">
      <alignment horizontal="center" vertical="center"/>
      <protection locked="0" hidden="1"/>
    </xf>
    <xf numFmtId="0" fontId="5" fillId="0" borderId="0" xfId="1" applyFont="1" applyAlignment="1" applyProtection="1">
      <alignment horizontal="left" vertical="center"/>
      <protection locked="0" hidden="1"/>
    </xf>
    <xf numFmtId="164" fontId="5" fillId="2" borderId="6" xfId="2" applyNumberFormat="1" applyFont="1" applyFill="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0" fontId="5" fillId="2" borderId="0" xfId="2" applyFont="1" applyFill="1" applyAlignment="1" applyProtection="1">
      <alignment horizontal="center" vertical="center"/>
      <protection locked="0" hidden="1"/>
    </xf>
    <xf numFmtId="164" fontId="5" fillId="2" borderId="0" xfId="2" applyNumberFormat="1" applyFont="1" applyFill="1" applyAlignment="1" applyProtection="1">
      <alignment horizontal="center" vertical="center"/>
      <protection locked="0" hidden="1"/>
    </xf>
    <xf numFmtId="164" fontId="5" fillId="2" borderId="4" xfId="2" applyNumberFormat="1" applyFont="1" applyFill="1" applyBorder="1" applyAlignment="1" applyProtection="1">
      <alignment horizontal="center" vertical="center"/>
      <protection locked="0" hidden="1"/>
    </xf>
    <xf numFmtId="3" fontId="2" fillId="3" borderId="4" xfId="1" applyNumberFormat="1" applyFont="1" applyFill="1" applyBorder="1" applyAlignment="1" applyProtection="1">
      <alignment horizontal="center" vertical="center"/>
      <protection locked="0" hidden="1"/>
    </xf>
    <xf numFmtId="3" fontId="2" fillId="3" borderId="0" xfId="1" applyNumberFormat="1" applyFont="1" applyFill="1" applyAlignment="1" applyProtection="1">
      <alignment horizontal="center" vertical="center"/>
      <protection locked="0" hidden="1"/>
    </xf>
    <xf numFmtId="164" fontId="5" fillId="2" borderId="2" xfId="2" applyNumberFormat="1" applyFont="1" applyFill="1" applyBorder="1" applyAlignment="1" applyProtection="1">
      <alignment horizontal="center" vertical="center"/>
      <protection locked="0" hidden="1"/>
    </xf>
    <xf numFmtId="3" fontId="2" fillId="3" borderId="2" xfId="1" applyNumberFormat="1" applyFont="1" applyFill="1" applyBorder="1" applyAlignment="1" applyProtection="1">
      <alignment horizontal="center" vertical="center"/>
      <protection locked="0" hidden="1"/>
    </xf>
    <xf numFmtId="164" fontId="5" fillId="2" borderId="5" xfId="2" applyNumberFormat="1" applyFont="1" applyFill="1" applyBorder="1" applyAlignment="1" applyProtection="1">
      <alignment horizontal="center" vertical="center"/>
      <protection locked="0" hidden="1"/>
    </xf>
    <xf numFmtId="3" fontId="2" fillId="0" borderId="5" xfId="1" applyNumberFormat="1" applyFont="1" applyBorder="1" applyAlignment="1" applyProtection="1">
      <alignment horizontal="center" vertical="center"/>
      <protection locked="0" hidden="1"/>
    </xf>
    <xf numFmtId="3" fontId="2" fillId="0" borderId="2" xfId="1" applyNumberFormat="1" applyFont="1" applyBorder="1" applyAlignment="1" applyProtection="1">
      <alignment horizontal="center" vertical="center"/>
      <protection locked="0" hidden="1"/>
    </xf>
    <xf numFmtId="164" fontId="5" fillId="2" borderId="1" xfId="2" applyNumberFormat="1" applyFont="1" applyFill="1" applyBorder="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164" fontId="5" fillId="2" borderId="3" xfId="2" applyNumberFormat="1" applyFont="1" applyFill="1" applyBorder="1" applyAlignment="1" applyProtection="1">
      <alignment horizontal="center" vertical="center"/>
      <protection locked="0" hidden="1"/>
    </xf>
    <xf numFmtId="3" fontId="2" fillId="3" borderId="3" xfId="1" applyNumberFormat="1" applyFont="1" applyFill="1" applyBorder="1" applyAlignment="1" applyProtection="1">
      <alignment horizontal="center" vertical="center"/>
      <protection locked="0" hidden="1"/>
    </xf>
    <xf numFmtId="0" fontId="5" fillId="2" borderId="6" xfId="2" applyFont="1" applyFill="1" applyBorder="1" applyAlignment="1" applyProtection="1">
      <alignment horizontal="center" vertical="center" wrapText="1"/>
      <protection locked="0" hidden="1"/>
    </xf>
    <xf numFmtId="0" fontId="5" fillId="2" borderId="6" xfId="2" applyFont="1" applyFill="1" applyBorder="1" applyAlignment="1" applyProtection="1">
      <alignment horizontal="center" vertical="center"/>
      <protection locked="0" hidden="1"/>
    </xf>
    <xf numFmtId="0" fontId="5" fillId="2" borderId="9" xfId="2" applyFont="1" applyFill="1" applyBorder="1" applyAlignment="1" applyProtection="1">
      <alignment horizontal="center" vertical="center"/>
      <protection locked="0" hidden="1"/>
    </xf>
    <xf numFmtId="0" fontId="5" fillId="2" borderId="8" xfId="2" applyFont="1" applyFill="1" applyBorder="1" applyAlignment="1" applyProtection="1">
      <alignment horizontal="center" vertical="center"/>
      <protection locked="0" hidden="1"/>
    </xf>
    <xf numFmtId="0" fontId="5" fillId="2" borderId="7" xfId="2" applyFont="1" applyFill="1" applyBorder="1" applyAlignment="1" applyProtection="1">
      <alignment horizontal="center" vertical="center"/>
      <protection locked="0" hidden="1"/>
    </xf>
    <xf numFmtId="164" fontId="5" fillId="2" borderId="6" xfId="2" applyNumberFormat="1" applyFont="1" applyFill="1" applyBorder="1" applyAlignment="1" applyProtection="1">
      <alignment horizontal="center" vertical="center" wrapText="1"/>
      <protection locked="0" hidden="1"/>
    </xf>
    <xf numFmtId="164" fontId="5" fillId="2" borderId="6" xfId="2" applyNumberFormat="1" applyFont="1" applyFill="1" applyBorder="1" applyAlignment="1" applyProtection="1">
      <alignment horizontal="center" vertical="center"/>
      <protection locked="0" hidden="1"/>
    </xf>
    <xf numFmtId="3" fontId="5" fillId="2" borderId="4" xfId="2" applyNumberFormat="1" applyFont="1" applyFill="1" applyBorder="1" applyAlignment="1" applyProtection="1">
      <alignment horizontal="center" vertical="center"/>
      <protection locked="0" hidden="1"/>
    </xf>
    <xf numFmtId="3" fontId="5" fillId="2" borderId="2" xfId="2" applyNumberFormat="1" applyFont="1" applyFill="1" applyBorder="1" applyAlignment="1" applyProtection="1">
      <alignment horizontal="center" vertical="center"/>
      <protection locked="0" hidden="1"/>
    </xf>
    <xf numFmtId="3" fontId="5" fillId="2" borderId="5" xfId="2" applyNumberFormat="1" applyFont="1" applyFill="1" applyBorder="1" applyAlignment="1" applyProtection="1">
      <alignment horizontal="center" vertical="center"/>
      <protection locked="0" hidden="1"/>
    </xf>
    <xf numFmtId="1" fontId="5" fillId="2" borderId="4" xfId="2" applyNumberFormat="1" applyFont="1" applyFill="1" applyBorder="1" applyAlignment="1" applyProtection="1">
      <alignment horizontal="center" vertical="center"/>
      <protection locked="0" hidden="1"/>
    </xf>
    <xf numFmtId="1" fontId="5" fillId="2" borderId="2" xfId="2" applyNumberFormat="1" applyFont="1" applyFill="1" applyBorder="1" applyAlignment="1" applyProtection="1">
      <alignment horizontal="center" vertical="center"/>
      <protection locked="0" hidden="1"/>
    </xf>
    <xf numFmtId="1" fontId="5" fillId="2" borderId="1" xfId="2" applyNumberFormat="1" applyFont="1" applyFill="1" applyBorder="1" applyAlignment="1" applyProtection="1">
      <alignment horizontal="center" vertical="center"/>
      <protection locked="0" hidden="1"/>
    </xf>
    <xf numFmtId="1" fontId="5" fillId="2" borderId="3" xfId="2" applyNumberFormat="1" applyFont="1" applyFill="1" applyBorder="1" applyAlignment="1" applyProtection="1">
      <alignment horizontal="center" vertical="center"/>
      <protection locked="0" hidden="1"/>
    </xf>
    <xf numFmtId="0" fontId="2" fillId="0" borderId="0" xfId="1" applyFont="1" applyAlignment="1" applyProtection="1">
      <alignment horizontal="center" vertical="center"/>
      <protection hidden="1"/>
    </xf>
    <xf numFmtId="0" fontId="2" fillId="0" borderId="0" xfId="1" applyFont="1" applyAlignment="1" applyProtection="1">
      <alignment vertical="center"/>
      <protection hidden="1"/>
    </xf>
    <xf numFmtId="0" fontId="13" fillId="0" borderId="0" xfId="5" applyFont="1" applyProtection="1">
      <protection hidden="1"/>
    </xf>
    <xf numFmtId="0" fontId="5" fillId="0" borderId="0" xfId="1" applyFont="1" applyAlignment="1" applyProtection="1">
      <alignment horizontal="center" wrapText="1"/>
      <protection hidden="1"/>
    </xf>
    <xf numFmtId="0" fontId="2" fillId="0" borderId="13" xfId="1" applyFont="1" applyBorder="1" applyAlignment="1" applyProtection="1">
      <alignment horizontal="right" vertical="center"/>
      <protection hidden="1"/>
    </xf>
    <xf numFmtId="0" fontId="5" fillId="0" borderId="0" xfId="1" applyFont="1" applyAlignment="1" applyProtection="1">
      <alignment horizontal="right" vertical="center"/>
      <protection hidden="1"/>
    </xf>
    <xf numFmtId="0" fontId="11" fillId="0" borderId="0" xfId="4" applyFont="1" applyAlignment="1" applyProtection="1">
      <alignment vertical="center" wrapText="1"/>
      <protection hidden="1"/>
    </xf>
    <xf numFmtId="0" fontId="11" fillId="0" borderId="0" xfId="4" applyFont="1" applyAlignment="1" applyProtection="1">
      <alignment horizontal="center" vertical="center" wrapText="1"/>
      <protection hidden="1"/>
    </xf>
    <xf numFmtId="0" fontId="5" fillId="0" borderId="0" xfId="1" applyFont="1" applyAlignment="1" applyProtection="1">
      <alignment vertical="center" wrapText="1"/>
      <protection hidden="1"/>
    </xf>
    <xf numFmtId="0" fontId="2" fillId="0" borderId="0" xfId="4" applyFont="1" applyAlignment="1" applyProtection="1">
      <alignment vertical="center" wrapText="1"/>
      <protection hidden="1"/>
    </xf>
    <xf numFmtId="2" fontId="7" fillId="0" borderId="0" xfId="1" applyNumberFormat="1" applyFont="1" applyAlignment="1" applyProtection="1">
      <alignment horizontal="center" vertical="center"/>
      <protection hidden="1"/>
    </xf>
    <xf numFmtId="0" fontId="6" fillId="0" borderId="0" xfId="4" applyFont="1" applyAlignment="1" applyProtection="1">
      <alignment horizontal="center" vertical="center" wrapText="1"/>
      <protection hidden="1"/>
    </xf>
    <xf numFmtId="0" fontId="8" fillId="0" borderId="0" xfId="1" applyFont="1" applyAlignment="1" applyProtection="1">
      <alignment vertical="center" wrapText="1"/>
      <protection hidden="1"/>
    </xf>
    <xf numFmtId="164" fontId="5" fillId="2" borderId="6" xfId="2" applyNumberFormat="1" applyFont="1" applyFill="1" applyBorder="1" applyAlignment="1" applyProtection="1">
      <alignment horizontal="center" vertical="center" wrapText="1"/>
      <protection hidden="1"/>
    </xf>
    <xf numFmtId="0" fontId="5" fillId="2" borderId="6" xfId="2" applyFont="1" applyFill="1" applyBorder="1" applyAlignment="1" applyProtection="1">
      <alignment horizontal="center" vertical="center" wrapText="1"/>
      <protection hidden="1"/>
    </xf>
    <xf numFmtId="0" fontId="5" fillId="2" borderId="9" xfId="2" applyFont="1" applyFill="1" applyBorder="1" applyAlignment="1" applyProtection="1">
      <alignment horizontal="center" vertical="center"/>
      <protection hidden="1"/>
    </xf>
    <xf numFmtId="0" fontId="5" fillId="2" borderId="8" xfId="2" applyFont="1" applyFill="1" applyBorder="1" applyAlignment="1" applyProtection="1">
      <alignment horizontal="center" vertical="center"/>
      <protection hidden="1"/>
    </xf>
    <xf numFmtId="0" fontId="5" fillId="2" borderId="7" xfId="2"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protection hidden="1"/>
    </xf>
    <xf numFmtId="0" fontId="5" fillId="2" borderId="6" xfId="2"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protection hidden="1"/>
    </xf>
    <xf numFmtId="1" fontId="5" fillId="2" borderId="11" xfId="2" applyNumberFormat="1" applyFont="1" applyFill="1" applyBorder="1" applyAlignment="1" applyProtection="1">
      <alignment horizontal="center" vertical="center"/>
      <protection hidden="1"/>
    </xf>
    <xf numFmtId="166" fontId="5" fillId="2" borderId="11" xfId="2" applyNumberFormat="1" applyFont="1" applyFill="1" applyBorder="1" applyAlignment="1" applyProtection="1">
      <alignment horizontal="center" vertical="center"/>
      <protection hidden="1"/>
    </xf>
    <xf numFmtId="3" fontId="2" fillId="3" borderId="4" xfId="1" applyNumberFormat="1" applyFont="1" applyFill="1" applyBorder="1" applyAlignment="1" applyProtection="1">
      <alignment horizontal="right" vertical="center"/>
      <protection hidden="1"/>
    </xf>
    <xf numFmtId="1" fontId="5" fillId="2" borderId="12" xfId="2" applyNumberFormat="1" applyFont="1" applyFill="1" applyBorder="1" applyAlignment="1" applyProtection="1">
      <alignment horizontal="center" vertical="center"/>
      <protection hidden="1"/>
    </xf>
    <xf numFmtId="3" fontId="2" fillId="3" borderId="2" xfId="1" applyNumberFormat="1" applyFont="1" applyFill="1" applyBorder="1" applyAlignment="1" applyProtection="1">
      <alignment horizontal="right" vertical="center"/>
      <protection hidden="1"/>
    </xf>
    <xf numFmtId="3" fontId="2" fillId="0" borderId="2" xfId="1" applyNumberFormat="1" applyFont="1" applyBorder="1" applyAlignment="1" applyProtection="1">
      <alignment horizontal="right" vertical="center"/>
      <protection hidden="1"/>
    </xf>
    <xf numFmtId="166" fontId="5" fillId="2" borderId="6" xfId="2" applyNumberFormat="1" applyFont="1" applyFill="1" applyBorder="1" applyAlignment="1" applyProtection="1">
      <alignment horizontal="center" vertical="center"/>
      <protection hidden="1"/>
    </xf>
    <xf numFmtId="3" fontId="2" fillId="0" borderId="5" xfId="1" applyNumberFormat="1" applyFont="1" applyBorder="1" applyAlignment="1" applyProtection="1">
      <alignment horizontal="right" vertical="center"/>
      <protection hidden="1"/>
    </xf>
    <xf numFmtId="3" fontId="2" fillId="0" borderId="1" xfId="1" applyNumberFormat="1" applyFont="1" applyBorder="1" applyAlignment="1" applyProtection="1">
      <alignment horizontal="right" vertical="center"/>
      <protection hidden="1"/>
    </xf>
    <xf numFmtId="3" fontId="2" fillId="3" borderId="3" xfId="1" applyNumberFormat="1" applyFont="1" applyFill="1" applyBorder="1" applyAlignment="1" applyProtection="1">
      <alignment horizontal="right" vertical="center"/>
      <protection hidden="1"/>
    </xf>
    <xf numFmtId="1" fontId="5" fillId="2" borderId="10" xfId="2" applyNumberFormat="1" applyFont="1" applyFill="1" applyBorder="1" applyAlignment="1" applyProtection="1">
      <alignment horizontal="center" vertical="center"/>
      <protection hidden="1"/>
    </xf>
  </cellXfs>
  <cellStyles count="6">
    <cellStyle name="Normal" xfId="0" builtinId="0"/>
    <cellStyle name="Normal 2 2 2" xfId="1" xr:uid="{40CD3B0A-E0CF-461C-BE28-73E4F0491D08}"/>
    <cellStyle name="Normal 2 3" xfId="4" xr:uid="{FA1BC8EF-5A66-4B3D-85BC-3817109BCD64}"/>
    <cellStyle name="Normal 5" xfId="5" xr:uid="{D4FE2B0B-BEF5-4EC7-8B7B-D8A698353276}"/>
    <cellStyle name="Normal_EN442" xfId="2" xr:uid="{2AF7E2DA-8473-42AF-963B-05DF2388EC6A}"/>
    <cellStyle name="Percent 4" xfId="3" xr:uid="{4F5E6C7B-0690-447A-87F9-54414CB18CC1}"/>
  </cellStyles>
  <dxfs count="2">
    <dxf>
      <font>
        <b/>
        <i val="0"/>
        <color theme="0"/>
      </font>
      <fill>
        <patternFill>
          <bgColor rgb="FFFF6969"/>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235602</xdr:colOff>
      <xdr:row>7</xdr:row>
      <xdr:rowOff>179144</xdr:rowOff>
    </xdr:from>
    <xdr:ext cx="1235601" cy="566256"/>
    <xdr:pic>
      <xdr:nvPicPr>
        <xdr:cNvPr id="2" name="Picture 2">
          <a:extLst>
            <a:ext uri="{FF2B5EF4-FFF2-40B4-BE49-F238E27FC236}">
              <a16:creationId xmlns:a16="http://schemas.microsoft.com/office/drawing/2014/main" id="{FF8176FC-4663-471B-8037-E210DB12A23F}"/>
            </a:ext>
          </a:extLst>
        </xdr:cNvPr>
        <xdr:cNvPicPr>
          <a:picLocks noChangeAspect="1"/>
        </xdr:cNvPicPr>
      </xdr:nvPicPr>
      <xdr:blipFill>
        <a:blip xmlns:r="http://schemas.openxmlformats.org/officeDocument/2006/relationships" r:embed="rId1"/>
        <a:stretch>
          <a:fillRect/>
        </a:stretch>
      </xdr:blipFill>
      <xdr:spPr>
        <a:xfrm>
          <a:off x="14637402" y="1337384"/>
          <a:ext cx="1235601" cy="566256"/>
        </a:xfrm>
        <a:prstGeom prst="rect">
          <a:avLst/>
        </a:prstGeom>
      </xdr:spPr>
    </xdr:pic>
    <xdr:clientData/>
  </xdr:oneCellAnchor>
  <xdr:oneCellAnchor>
    <xdr:from>
      <xdr:col>10</xdr:col>
      <xdr:colOff>424543</xdr:colOff>
      <xdr:row>1</xdr:row>
      <xdr:rowOff>54428</xdr:rowOff>
    </xdr:from>
    <xdr:ext cx="4515650" cy="604297"/>
    <xdr:pic>
      <xdr:nvPicPr>
        <xdr:cNvPr id="3" name="Picture 2">
          <a:extLst>
            <a:ext uri="{FF2B5EF4-FFF2-40B4-BE49-F238E27FC236}">
              <a16:creationId xmlns:a16="http://schemas.microsoft.com/office/drawing/2014/main" id="{C38AA35F-4A29-4A64-81B7-317BB6A7CD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2543" y="222068"/>
          <a:ext cx="4515650" cy="6042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64591</xdr:colOff>
      <xdr:row>0</xdr:row>
      <xdr:rowOff>244563</xdr:rowOff>
    </xdr:from>
    <xdr:ext cx="4974769" cy="2443577"/>
    <xdr:pic>
      <xdr:nvPicPr>
        <xdr:cNvPr id="4" name="Picture 3">
          <a:extLst>
            <a:ext uri="{FF2B5EF4-FFF2-40B4-BE49-F238E27FC236}">
              <a16:creationId xmlns:a16="http://schemas.microsoft.com/office/drawing/2014/main" id="{5FDF0008-E8EA-483F-A2CC-8EF029EC51E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 t="3352" r="1731" b="3167"/>
        <a:stretch>
          <a:fillRect/>
        </a:stretch>
      </xdr:blipFill>
      <xdr:spPr bwMode="auto">
        <a:xfrm>
          <a:off x="491311" y="244563"/>
          <a:ext cx="4974769" cy="244357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b801f2f01c618f2/Stalinis%20kompiuteris/Darbas/Darbas/Parinkimo%20lenteles/1%20Visos%20naujos/EN/FC%20Select.xlsx" TargetMode="External"/><Relationship Id="rId2" Type="http://schemas.openxmlformats.org/officeDocument/2006/relationships/externalLinkPath" Target="file:///C:\Users\Pardavimai\Desktop\PARINKIMO%20LENTELES\FC%20Select.xlsx" TargetMode="External"/><Relationship Id="rId1" Type="http://schemas.openxmlformats.org/officeDocument/2006/relationships/externalLinkPath" Target="/eb801f2f01c618f2/Stalinis%20kompiuteris/Darbas/Darbas/Parinkimo%20lenteles/1%20Visos%20naujos/EN/FC%20Sel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C select"/>
    </sheetNames>
    <sheetDataSet>
      <sheetData sheetId="0">
        <row r="60">
          <cell r="B60" t="str">
            <v>Senos galios, kurias matavom patys savo stendu. Galiojo iki 2018-06-05</v>
          </cell>
        </row>
        <row r="61">
          <cell r="B61" t="str">
            <v>Plotis,
cm</v>
          </cell>
          <cell r="C61" t="str">
            <v>Aukštis,
cm</v>
          </cell>
          <cell r="D61" t="str">
            <v>Ilgis, cm</v>
          </cell>
        </row>
        <row r="62">
          <cell r="D62">
            <v>80</v>
          </cell>
          <cell r="E62">
            <v>90</v>
          </cell>
          <cell r="F62">
            <v>100</v>
          </cell>
          <cell r="G62">
            <v>110</v>
          </cell>
          <cell r="H62">
            <v>120</v>
          </cell>
          <cell r="I62">
            <v>130</v>
          </cell>
          <cell r="J62">
            <v>140</v>
          </cell>
          <cell r="K62">
            <v>150</v>
          </cell>
          <cell r="L62">
            <v>160</v>
          </cell>
          <cell r="M62">
            <v>170</v>
          </cell>
          <cell r="N62">
            <v>180</v>
          </cell>
          <cell r="O62">
            <v>190</v>
          </cell>
          <cell r="P62">
            <v>200</v>
          </cell>
          <cell r="Q62">
            <v>210</v>
          </cell>
          <cell r="R62">
            <v>220</v>
          </cell>
          <cell r="S62">
            <v>230</v>
          </cell>
          <cell r="T62">
            <v>240</v>
          </cell>
          <cell r="U62">
            <v>250</v>
          </cell>
          <cell r="V62">
            <v>260</v>
          </cell>
          <cell r="W62">
            <v>270</v>
          </cell>
          <cell r="X62">
            <v>280</v>
          </cell>
          <cell r="Y62">
            <v>290</v>
          </cell>
          <cell r="Z62">
            <v>300</v>
          </cell>
        </row>
        <row r="63">
          <cell r="B63">
            <v>22</v>
          </cell>
          <cell r="C63">
            <v>9</v>
          </cell>
          <cell r="D63">
            <v>268.02645500557207</v>
          </cell>
          <cell r="E63">
            <v>323.86529979839958</v>
          </cell>
          <cell r="F63">
            <v>379.70414459122713</v>
          </cell>
          <cell r="G63">
            <v>435.54298938405464</v>
          </cell>
          <cell r="H63">
            <v>491.38183417688208</v>
          </cell>
          <cell r="I63">
            <v>547.22067896970964</v>
          </cell>
          <cell r="J63">
            <v>603.0595237625372</v>
          </cell>
          <cell r="K63">
            <v>658.89836855536464</v>
          </cell>
          <cell r="L63">
            <v>714.7372133481922</v>
          </cell>
          <cell r="M63">
            <v>770.57605814101964</v>
          </cell>
          <cell r="N63">
            <v>826.4149029338472</v>
          </cell>
          <cell r="O63">
            <v>882.25374772667476</v>
          </cell>
          <cell r="P63">
            <v>938.09259251950232</v>
          </cell>
          <cell r="Q63">
            <v>993.93143731232976</v>
          </cell>
          <cell r="R63">
            <v>1049.7702821051571</v>
          </cell>
          <cell r="S63">
            <v>1105.6091268979849</v>
          </cell>
          <cell r="T63">
            <v>1161.4479716908124</v>
          </cell>
          <cell r="U63">
            <v>1217.28681648364</v>
          </cell>
          <cell r="V63">
            <v>1273.1256612764673</v>
          </cell>
          <cell r="W63">
            <v>1328.9645060692949</v>
          </cell>
          <cell r="X63">
            <v>1384.8033508621224</v>
          </cell>
          <cell r="Y63">
            <v>1440.6421956549498</v>
          </cell>
          <cell r="Z63">
            <v>1496.4810404477773</v>
          </cell>
        </row>
        <row r="64">
          <cell r="C64">
            <v>15</v>
          </cell>
          <cell r="D64">
            <v>422.57468493618347</v>
          </cell>
          <cell r="E64">
            <v>504.62802181699567</v>
          </cell>
          <cell r="F64">
            <v>586.68135869780804</v>
          </cell>
          <cell r="G64">
            <v>668.73469557862029</v>
          </cell>
          <cell r="H64">
            <v>750.78803245943277</v>
          </cell>
          <cell r="I64">
            <v>832.84136934024491</v>
          </cell>
          <cell r="J64">
            <v>914.89470622105716</v>
          </cell>
          <cell r="K64">
            <v>996.94804310186964</v>
          </cell>
          <cell r="L64">
            <v>1079.001379982682</v>
          </cell>
          <cell r="M64">
            <v>1161.0547168634944</v>
          </cell>
          <cell r="N64">
            <v>1243.1080537443063</v>
          </cell>
          <cell r="O64">
            <v>1325.1613906251189</v>
          </cell>
          <cell r="P64">
            <v>1407.2147275059313</v>
          </cell>
          <cell r="Q64">
            <v>1489.2680643867436</v>
          </cell>
          <cell r="R64">
            <v>1571.3214012675558</v>
          </cell>
          <cell r="S64">
            <v>1653.3747381483681</v>
          </cell>
          <cell r="T64">
            <v>1735.4280750291805</v>
          </cell>
          <cell r="U64">
            <v>1817.4814119099924</v>
          </cell>
          <cell r="V64">
            <v>1899.534748790805</v>
          </cell>
          <cell r="W64">
            <v>1981.5880856716174</v>
          </cell>
          <cell r="X64">
            <v>2063.64142255243</v>
          </cell>
          <cell r="Y64">
            <v>2145.6947594332423</v>
          </cell>
          <cell r="Z64">
            <v>2227.7480963140542</v>
          </cell>
        </row>
        <row r="65">
          <cell r="B65">
            <v>32</v>
          </cell>
          <cell r="C65">
            <v>9</v>
          </cell>
          <cell r="D65">
            <v>353.34668105977119</v>
          </cell>
          <cell r="E65">
            <v>426.96057294722345</v>
          </cell>
          <cell r="F65">
            <v>500.57446483467589</v>
          </cell>
          <cell r="G65">
            <v>574.18835672212811</v>
          </cell>
          <cell r="H65">
            <v>647.80224860958049</v>
          </cell>
          <cell r="I65">
            <v>721.41614049703276</v>
          </cell>
          <cell r="J65">
            <v>795.03003238448514</v>
          </cell>
          <cell r="K65">
            <v>868.64392427193741</v>
          </cell>
          <cell r="L65">
            <v>942.25781615938968</v>
          </cell>
          <cell r="M65">
            <v>1015.8717080468421</v>
          </cell>
          <cell r="N65">
            <v>1089.4855999342944</v>
          </cell>
          <cell r="O65">
            <v>1163.0994918217468</v>
          </cell>
          <cell r="P65">
            <v>1236.713383709199</v>
          </cell>
          <cell r="Q65">
            <v>1310.3272755966514</v>
          </cell>
          <cell r="R65">
            <v>1383.9411674841037</v>
          </cell>
          <cell r="S65">
            <v>1457.5550593715561</v>
          </cell>
          <cell r="T65">
            <v>1531.1689512590085</v>
          </cell>
          <cell r="U65">
            <v>1604.7828431464609</v>
          </cell>
          <cell r="V65">
            <v>1678.3967350339128</v>
          </cell>
          <cell r="W65">
            <v>1752.0106269213654</v>
          </cell>
          <cell r="X65">
            <v>1825.6245188088176</v>
          </cell>
          <cell r="Y65">
            <v>1899.2384106962702</v>
          </cell>
          <cell r="Z65">
            <v>1972.8523025837226</v>
          </cell>
        </row>
        <row r="66">
          <cell r="C66">
            <v>11</v>
          </cell>
          <cell r="D66">
            <v>416.14617594880849</v>
          </cell>
          <cell r="E66">
            <v>502.84329593814363</v>
          </cell>
          <cell r="F66">
            <v>589.54041592747876</v>
          </cell>
          <cell r="G66">
            <v>676.23753591681384</v>
          </cell>
          <cell r="H66">
            <v>762.93465590614903</v>
          </cell>
          <cell r="I66">
            <v>849.631775895484</v>
          </cell>
          <cell r="J66">
            <v>936.3288958848193</v>
          </cell>
          <cell r="K66">
            <v>1023.0260158741542</v>
          </cell>
          <cell r="L66">
            <v>1109.7231358634895</v>
          </cell>
          <cell r="M66">
            <v>1196.4202558528243</v>
          </cell>
          <cell r="N66">
            <v>1283.1173758421596</v>
          </cell>
          <cell r="O66">
            <v>1369.8144958314947</v>
          </cell>
          <cell r="P66">
            <v>1456.5116158208298</v>
          </cell>
          <cell r="Q66">
            <v>1543.2087358101651</v>
          </cell>
          <cell r="R66">
            <v>1629.9058557994999</v>
          </cell>
          <cell r="S66">
            <v>1716.602975788835</v>
          </cell>
          <cell r="T66">
            <v>1803.3000957781703</v>
          </cell>
          <cell r="U66">
            <v>1889.9972157675056</v>
          </cell>
          <cell r="V66">
            <v>1976.6943357568405</v>
          </cell>
          <cell r="W66">
            <v>2063.3914557461753</v>
          </cell>
          <cell r="X66">
            <v>2150.0885757355104</v>
          </cell>
          <cell r="Y66">
            <v>2236.7856957248459</v>
          </cell>
          <cell r="Z66">
            <v>2323.482815714181</v>
          </cell>
        </row>
        <row r="67">
          <cell r="C67">
            <v>15</v>
          </cell>
          <cell r="D67">
            <v>678.61795679555189</v>
          </cell>
          <cell r="E67">
            <v>810.38843384323184</v>
          </cell>
          <cell r="F67">
            <v>942.1589108909119</v>
          </cell>
          <cell r="G67">
            <v>1073.9293879385918</v>
          </cell>
          <cell r="H67">
            <v>1205.6998649862719</v>
          </cell>
          <cell r="I67">
            <v>1337.4703420339517</v>
          </cell>
          <cell r="J67">
            <v>1469.2408190816318</v>
          </cell>
          <cell r="K67">
            <v>1601.0112961293119</v>
          </cell>
          <cell r="L67">
            <v>1732.7817731769917</v>
          </cell>
          <cell r="M67">
            <v>1864.5522502246718</v>
          </cell>
          <cell r="N67">
            <v>1996.3227272723514</v>
          </cell>
          <cell r="O67">
            <v>2128.0932043200314</v>
          </cell>
          <cell r="P67">
            <v>2259.8636813677117</v>
          </cell>
          <cell r="Q67">
            <v>2391.6341584153915</v>
          </cell>
          <cell r="R67">
            <v>2523.4046354630714</v>
          </cell>
          <cell r="S67">
            <v>2655.1751125107517</v>
          </cell>
          <cell r="T67">
            <v>2786.9455895584319</v>
          </cell>
          <cell r="U67">
            <v>2918.7160666061113</v>
          </cell>
          <cell r="V67">
            <v>3050.4865436537916</v>
          </cell>
          <cell r="W67">
            <v>3182.2570207014719</v>
          </cell>
          <cell r="X67">
            <v>3314.0274977491517</v>
          </cell>
          <cell r="Y67">
            <v>3445.797974796832</v>
          </cell>
          <cell r="Z67">
            <v>3577.5684518445114</v>
          </cell>
        </row>
        <row r="68">
          <cell r="C68">
            <v>30</v>
          </cell>
          <cell r="D68">
            <v>771.95417713465656</v>
          </cell>
          <cell r="E68">
            <v>925.33371887975204</v>
          </cell>
          <cell r="F68">
            <v>1078.7132606248476</v>
          </cell>
          <cell r="G68">
            <v>1232.092802369943</v>
          </cell>
          <cell r="H68">
            <v>1385.4723441150386</v>
          </cell>
          <cell r="I68">
            <v>1538.8518858601342</v>
          </cell>
          <cell r="J68">
            <v>1692.2314276052296</v>
          </cell>
          <cell r="K68">
            <v>1845.6109693503251</v>
          </cell>
          <cell r="L68">
            <v>1998.9905110954205</v>
          </cell>
          <cell r="M68">
            <v>2150.6845633707899</v>
          </cell>
          <cell r="N68">
            <v>2304.0641051158855</v>
          </cell>
          <cell r="O68">
            <v>2457.4436468609806</v>
          </cell>
          <cell r="P68">
            <v>2610.8231886060762</v>
          </cell>
          <cell r="Q68">
            <v>2764.2027303511718</v>
          </cell>
          <cell r="R68">
            <v>2917.5822720962674</v>
          </cell>
          <cell r="S68">
            <v>3070.961813841363</v>
          </cell>
          <cell r="T68">
            <v>3224.3413555864586</v>
          </cell>
          <cell r="U68">
            <v>3377.7208973315537</v>
          </cell>
          <cell r="V68">
            <v>3531.1004390766493</v>
          </cell>
          <cell r="W68">
            <v>3684.4799808217449</v>
          </cell>
          <cell r="X68">
            <v>3837.8595225668405</v>
          </cell>
          <cell r="Y68">
            <v>3991.2390643119361</v>
          </cell>
          <cell r="Z68">
            <v>4144.6186060570317</v>
          </cell>
        </row>
        <row r="69">
          <cell r="C69">
            <v>45</v>
          </cell>
          <cell r="D69">
            <v>1353.4480441902383</v>
          </cell>
          <cell r="E69">
            <v>1621.440869876724</v>
          </cell>
          <cell r="F69">
            <v>1891.1191850329358</v>
          </cell>
          <cell r="G69">
            <v>2159.1120107194215</v>
          </cell>
          <cell r="H69">
            <v>2428.7903258756332</v>
          </cell>
          <cell r="I69">
            <v>2696.7831515621187</v>
          </cell>
          <cell r="J69">
            <v>2964.7759772486042</v>
          </cell>
          <cell r="K69">
            <v>3234.4542924048164</v>
          </cell>
          <cell r="L69">
            <v>3502.4471180913019</v>
          </cell>
          <cell r="M69">
            <v>3772.1254332475137</v>
          </cell>
          <cell r="N69">
            <v>4040.1182589339992</v>
          </cell>
          <cell r="O69">
            <v>4309.7965740902109</v>
          </cell>
          <cell r="P69">
            <v>4577.7893997766969</v>
          </cell>
          <cell r="Q69">
            <v>4847.4677149329091</v>
          </cell>
          <cell r="R69">
            <v>5115.4605406193941</v>
          </cell>
          <cell r="S69">
            <v>5385.1388557756063</v>
          </cell>
          <cell r="T69">
            <v>5653.1316814620914</v>
          </cell>
          <cell r="U69">
            <v>5922.8099966183036</v>
          </cell>
          <cell r="V69">
            <v>6190.8028223047895</v>
          </cell>
          <cell r="W69">
            <v>6460.4811374610008</v>
          </cell>
          <cell r="X69">
            <v>6728.4739631474868</v>
          </cell>
          <cell r="Y69">
            <v>6998.152278303698</v>
          </cell>
          <cell r="Z69">
            <v>7266.145103990184</v>
          </cell>
        </row>
        <row r="70">
          <cell r="B70">
            <v>42</v>
          </cell>
          <cell r="C70">
            <v>9</v>
          </cell>
          <cell r="D70">
            <v>524.99199367993072</v>
          </cell>
          <cell r="E70">
            <v>626.93218662749007</v>
          </cell>
          <cell r="F70">
            <v>728.87237957504942</v>
          </cell>
          <cell r="G70">
            <v>830.81257252260878</v>
          </cell>
          <cell r="H70">
            <v>932.75276547016824</v>
          </cell>
          <cell r="I70">
            <v>1034.6929584177276</v>
          </cell>
          <cell r="J70">
            <v>1136.6331513652869</v>
          </cell>
          <cell r="K70">
            <v>1238.5733443128465</v>
          </cell>
          <cell r="L70">
            <v>1340.5135372604057</v>
          </cell>
          <cell r="M70">
            <v>1442.4537302079652</v>
          </cell>
          <cell r="N70">
            <v>1544.3939231555244</v>
          </cell>
          <cell r="O70">
            <v>1646.3341161030839</v>
          </cell>
          <cell r="P70">
            <v>1748.2743090506433</v>
          </cell>
          <cell r="Q70">
            <v>1850.2145019982026</v>
          </cell>
          <cell r="R70">
            <v>1952.154694945762</v>
          </cell>
          <cell r="S70">
            <v>2054.0948878933214</v>
          </cell>
          <cell r="T70">
            <v>2156.0350808408812</v>
          </cell>
          <cell r="U70">
            <v>2257.9752737884401</v>
          </cell>
          <cell r="V70">
            <v>2359.9154667359994</v>
          </cell>
          <cell r="W70">
            <v>2461.8556596835588</v>
          </cell>
          <cell r="X70">
            <v>2563.7958526311186</v>
          </cell>
          <cell r="Y70">
            <v>2665.7360455786779</v>
          </cell>
          <cell r="Z70">
            <v>2767.6762385262368</v>
          </cell>
        </row>
        <row r="71">
          <cell r="C71">
            <v>11</v>
          </cell>
          <cell r="D71">
            <v>627.40930242367813</v>
          </cell>
          <cell r="E71">
            <v>749.23635143798458</v>
          </cell>
          <cell r="F71">
            <v>871.06340045229092</v>
          </cell>
          <cell r="G71">
            <v>992.89044946659737</v>
          </cell>
          <cell r="H71">
            <v>1114.7174984809039</v>
          </cell>
          <cell r="I71">
            <v>1236.5445474952101</v>
          </cell>
          <cell r="J71">
            <v>1358.3715965095166</v>
          </cell>
          <cell r="K71">
            <v>1480.1986455238232</v>
          </cell>
          <cell r="L71">
            <v>1602.0256945381295</v>
          </cell>
          <cell r="M71">
            <v>1723.8527435524359</v>
          </cell>
          <cell r="N71">
            <v>1845.6797925667422</v>
          </cell>
          <cell r="O71">
            <v>1967.506841581049</v>
          </cell>
          <cell r="P71">
            <v>2089.3338905953551</v>
          </cell>
          <cell r="Q71">
            <v>2211.1609396096615</v>
          </cell>
          <cell r="R71">
            <v>2332.9879886239682</v>
          </cell>
          <cell r="S71">
            <v>2454.8150376382746</v>
          </cell>
          <cell r="T71">
            <v>2576.6420866525809</v>
          </cell>
          <cell r="U71">
            <v>2698.4691356668873</v>
          </cell>
          <cell r="V71">
            <v>2820.2961846811936</v>
          </cell>
          <cell r="W71">
            <v>2942.1232336955004</v>
          </cell>
          <cell r="X71">
            <v>3063.9502827098067</v>
          </cell>
          <cell r="Y71">
            <v>3185.7773317241131</v>
          </cell>
          <cell r="Z71">
            <v>3307.6043807384194</v>
          </cell>
        </row>
        <row r="72">
          <cell r="C72">
            <v>15</v>
          </cell>
          <cell r="D72">
            <v>800.52095946172972</v>
          </cell>
          <cell r="E72">
            <v>967.29615934959008</v>
          </cell>
          <cell r="F72">
            <v>1134.0713592374507</v>
          </cell>
          <cell r="G72">
            <v>1300.8465591253109</v>
          </cell>
          <cell r="H72">
            <v>1467.6217590131712</v>
          </cell>
          <cell r="I72">
            <v>1634.3969589010314</v>
          </cell>
          <cell r="J72">
            <v>1801.1721587888919</v>
          </cell>
          <cell r="K72">
            <v>1967.9473586767524</v>
          </cell>
          <cell r="L72">
            <v>2134.7225585646129</v>
          </cell>
          <cell r="M72">
            <v>2301.4977584524727</v>
          </cell>
          <cell r="N72">
            <v>2468.2729583403334</v>
          </cell>
          <cell r="O72">
            <v>2635.0481582281941</v>
          </cell>
          <cell r="P72">
            <v>2801.8233581160539</v>
          </cell>
          <cell r="Q72">
            <v>2968.5985580039146</v>
          </cell>
          <cell r="R72">
            <v>3135.3737578917744</v>
          </cell>
          <cell r="S72">
            <v>3302.1489577796356</v>
          </cell>
          <cell r="T72">
            <v>3468.9241576674954</v>
          </cell>
          <cell r="U72">
            <v>3635.6993575553561</v>
          </cell>
          <cell r="V72">
            <v>3802.4745574432163</v>
          </cell>
          <cell r="W72">
            <v>3969.2497573310761</v>
          </cell>
          <cell r="X72">
            <v>4136.0249572189368</v>
          </cell>
          <cell r="Y72">
            <v>4302.800157106798</v>
          </cell>
          <cell r="Z72">
            <v>4469.5753569946583</v>
          </cell>
        </row>
        <row r="73">
          <cell r="C73">
            <v>30</v>
          </cell>
          <cell r="D73">
            <v>1353.4480441902383</v>
          </cell>
          <cell r="E73">
            <v>1621.440869876724</v>
          </cell>
          <cell r="F73">
            <v>1891.1191850329358</v>
          </cell>
          <cell r="G73">
            <v>2159.1120107194215</v>
          </cell>
          <cell r="H73">
            <v>2428.7903258756332</v>
          </cell>
          <cell r="I73">
            <v>2696.7831515621187</v>
          </cell>
          <cell r="J73">
            <v>2964.7759772486042</v>
          </cell>
          <cell r="K73">
            <v>3234.4542924048164</v>
          </cell>
          <cell r="L73">
            <v>3502.4471180913019</v>
          </cell>
          <cell r="M73">
            <v>3772.1254332475137</v>
          </cell>
          <cell r="N73">
            <v>4040.1182589339992</v>
          </cell>
          <cell r="O73">
            <v>4309.7965740902109</v>
          </cell>
          <cell r="P73">
            <v>4577.7893997766969</v>
          </cell>
          <cell r="Q73">
            <v>4847.4677149329091</v>
          </cell>
          <cell r="R73">
            <v>5115.4605406193941</v>
          </cell>
          <cell r="S73">
            <v>5385.1388557756063</v>
          </cell>
          <cell r="T73">
            <v>5653.1316814620914</v>
          </cell>
          <cell r="U73">
            <v>5922.8099966183036</v>
          </cell>
          <cell r="V73">
            <v>6190.8028223047895</v>
          </cell>
          <cell r="W73">
            <v>6460.4811374610008</v>
          </cell>
          <cell r="X73">
            <v>6728.4739631474868</v>
          </cell>
          <cell r="Y73">
            <v>6998.152278303698</v>
          </cell>
          <cell r="Z73">
            <v>7266.145103990184</v>
          </cell>
        </row>
        <row r="74">
          <cell r="C74">
            <v>45</v>
          </cell>
          <cell r="D74">
            <v>1881.0062482145779</v>
          </cell>
          <cell r="E74">
            <v>2253.4994210240957</v>
          </cell>
          <cell r="F74">
            <v>2627.6780833033395</v>
          </cell>
          <cell r="G74">
            <v>3001.8567455825837</v>
          </cell>
          <cell r="H74">
            <v>3374.3499183921012</v>
          </cell>
          <cell r="I74">
            <v>3748.528580671345</v>
          </cell>
          <cell r="J74">
            <v>4122.7072429505888</v>
          </cell>
          <cell r="K74">
            <v>4495.2004157601068</v>
          </cell>
          <cell r="L74">
            <v>4869.379078039351</v>
          </cell>
          <cell r="M74">
            <v>5243.5577403185953</v>
          </cell>
          <cell r="N74">
            <v>5616.0509131281124</v>
          </cell>
          <cell r="O74">
            <v>5990.2295754073566</v>
          </cell>
          <cell r="P74">
            <v>6364.4082376866008</v>
          </cell>
          <cell r="Q74">
            <v>6736.9014104961179</v>
          </cell>
          <cell r="R74">
            <v>7111.0800727753622</v>
          </cell>
          <cell r="S74">
            <v>7485.2587350546064</v>
          </cell>
          <cell r="T74">
            <v>7857.7519078641235</v>
          </cell>
          <cell r="U74">
            <v>8231.9305701433677</v>
          </cell>
          <cell r="V74">
            <v>8606.109232422612</v>
          </cell>
          <cell r="W74">
            <v>8978.60240523213</v>
          </cell>
          <cell r="X74">
            <v>9352.7810675113742</v>
          </cell>
          <cell r="Y74">
            <v>9726.9597297906166</v>
          </cell>
          <cell r="Z74">
            <v>10099.452902600135</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4CD32-291D-4DD9-8550-DC769D6977E1}">
  <dimension ref="A1:AH112"/>
  <sheetViews>
    <sheetView showGridLines="0" tabSelected="1" zoomScale="75" zoomScaleNormal="75" zoomScaleSheetLayoutView="70" workbookViewId="0">
      <selection activeCell="I21" sqref="I21"/>
    </sheetView>
  </sheetViews>
  <sheetFormatPr defaultColWidth="8.1796875" defaultRowHeight="21" x14ac:dyDescent="0.4"/>
  <cols>
    <col min="1" max="1" width="5.08984375" style="5" customWidth="1"/>
    <col min="2" max="2" width="8.1796875" style="7" bestFit="1" customWidth="1"/>
    <col min="3" max="3" width="10" style="7" bestFit="1" customWidth="1"/>
    <col min="4" max="5" width="8.1796875" style="7"/>
    <col min="6" max="7" width="7.90625" style="7" customWidth="1"/>
    <col min="8" max="30" width="8.1796875" style="7"/>
    <col min="31" max="31" width="8.1796875" style="7" hidden="1" customWidth="1"/>
    <col min="32" max="33" width="8.1796875" style="7"/>
    <col min="34" max="34" width="0" style="7" hidden="1" customWidth="1"/>
    <col min="35" max="16384" width="8.1796875" style="7"/>
  </cols>
  <sheetData>
    <row r="1" spans="1:34" x14ac:dyDescent="0.4">
      <c r="B1" s="45"/>
      <c r="C1" s="45"/>
      <c r="D1" s="45"/>
      <c r="E1" s="45"/>
      <c r="F1" s="45"/>
      <c r="G1" s="45"/>
      <c r="H1" s="45"/>
      <c r="I1" s="45"/>
      <c r="J1" s="45"/>
      <c r="K1" s="45"/>
      <c r="L1" s="45"/>
      <c r="M1" s="45"/>
      <c r="N1" s="45"/>
      <c r="O1" s="45"/>
      <c r="P1" s="45"/>
      <c r="Q1" s="45"/>
      <c r="R1" s="45"/>
      <c r="S1" s="45"/>
      <c r="T1" s="45"/>
      <c r="U1" s="45"/>
      <c r="V1" s="45"/>
      <c r="W1" s="45"/>
      <c r="X1" s="45"/>
      <c r="Y1" s="45"/>
      <c r="Z1" s="45"/>
      <c r="AA1" s="6"/>
    </row>
    <row r="2" spans="1:34" ht="21.9" customHeight="1" x14ac:dyDescent="0.5">
      <c r="B2" s="46"/>
      <c r="C2" s="44"/>
      <c r="D2" s="44"/>
      <c r="E2" s="44"/>
      <c r="F2" s="44"/>
      <c r="G2" s="44"/>
      <c r="H2" s="44"/>
      <c r="I2" s="44"/>
      <c r="J2" s="44"/>
      <c r="K2" s="44"/>
      <c r="L2" s="44"/>
      <c r="M2" s="44"/>
      <c r="N2" s="44"/>
      <c r="O2" s="47"/>
      <c r="P2" s="44"/>
      <c r="Q2" s="44"/>
      <c r="R2" s="44"/>
      <c r="S2" s="44"/>
      <c r="T2" s="44"/>
      <c r="U2" s="44"/>
      <c r="V2" s="44"/>
      <c r="W2" s="44"/>
      <c r="X2" s="44"/>
      <c r="Y2" s="44"/>
      <c r="Z2" s="48" t="s">
        <v>13</v>
      </c>
      <c r="AA2" s="4">
        <v>75</v>
      </c>
      <c r="AB2" s="8"/>
      <c r="AC2" s="8"/>
      <c r="AD2" s="8"/>
      <c r="AH2" s="4">
        <f>(AA2+AA3)/2-AA4</f>
        <v>50</v>
      </c>
    </row>
    <row r="3" spans="1:34" ht="24" customHeight="1" x14ac:dyDescent="0.5">
      <c r="B3" s="44"/>
      <c r="C3" s="44"/>
      <c r="D3" s="44"/>
      <c r="E3" s="44"/>
      <c r="F3" s="44"/>
      <c r="G3" s="44"/>
      <c r="H3" s="44"/>
      <c r="I3" s="44"/>
      <c r="J3" s="44"/>
      <c r="K3" s="44"/>
      <c r="L3" s="44"/>
      <c r="M3" s="44"/>
      <c r="N3" s="44"/>
      <c r="O3" s="47"/>
      <c r="P3" s="44"/>
      <c r="Q3" s="44"/>
      <c r="R3" s="44"/>
      <c r="S3" s="44"/>
      <c r="T3" s="44"/>
      <c r="U3" s="44"/>
      <c r="V3" s="44"/>
      <c r="W3" s="44"/>
      <c r="X3" s="44"/>
      <c r="Y3" s="44"/>
      <c r="Z3" s="48" t="s">
        <v>14</v>
      </c>
      <c r="AA3" s="4">
        <v>65</v>
      </c>
      <c r="AB3" s="8"/>
      <c r="AC3" s="8"/>
      <c r="AD3" s="8"/>
    </row>
    <row r="4" spans="1:34" ht="24" customHeight="1" x14ac:dyDescent="0.5">
      <c r="B4" s="49"/>
      <c r="C4" s="49"/>
      <c r="D4" s="49"/>
      <c r="E4" s="49"/>
      <c r="F4" s="49"/>
      <c r="G4" s="44"/>
      <c r="H4" s="44"/>
      <c r="I4" s="44"/>
      <c r="J4" s="44"/>
      <c r="K4" s="44"/>
      <c r="L4" s="44"/>
      <c r="M4" s="44"/>
      <c r="N4" s="44"/>
      <c r="O4" s="47"/>
      <c r="P4" s="44"/>
      <c r="Q4" s="44"/>
      <c r="R4" s="44"/>
      <c r="S4" s="44"/>
      <c r="T4" s="44"/>
      <c r="U4" s="44"/>
      <c r="V4" s="44"/>
      <c r="W4" s="44"/>
      <c r="X4" s="44"/>
      <c r="Y4" s="44"/>
      <c r="Z4" s="48" t="s">
        <v>15</v>
      </c>
      <c r="AA4" s="4">
        <v>20</v>
      </c>
      <c r="AB4" s="8"/>
      <c r="AC4" s="8"/>
      <c r="AD4" s="8"/>
    </row>
    <row r="5" spans="1:34" ht="24" customHeight="1" x14ac:dyDescent="0.4">
      <c r="B5" s="49"/>
      <c r="C5" s="49"/>
      <c r="D5" s="49"/>
      <c r="E5" s="49"/>
      <c r="F5" s="49"/>
      <c r="G5" s="44"/>
      <c r="H5" s="44"/>
      <c r="I5" s="44"/>
      <c r="J5" s="44"/>
      <c r="K5" s="44"/>
      <c r="L5" s="44"/>
      <c r="M5" s="44"/>
      <c r="N5" s="44"/>
      <c r="O5" s="44"/>
      <c r="P5" s="44"/>
      <c r="Q5" s="44"/>
      <c r="R5" s="44"/>
      <c r="S5" s="44"/>
      <c r="T5" s="50"/>
      <c r="U5" s="50"/>
      <c r="V5" s="44"/>
      <c r="W5" s="44"/>
      <c r="X5" s="44"/>
      <c r="Y5" s="44"/>
      <c r="Z5" s="44"/>
      <c r="AA5" s="3"/>
      <c r="AB5" s="3"/>
      <c r="AC5" s="3"/>
      <c r="AD5" s="3"/>
    </row>
    <row r="6" spans="1:34" ht="21.75" customHeight="1" x14ac:dyDescent="0.4">
      <c r="B6" s="44"/>
      <c r="C6" s="44"/>
      <c r="D6" s="44"/>
      <c r="E6" s="44"/>
      <c r="F6" s="44"/>
      <c r="G6" s="44"/>
      <c r="H6" s="44"/>
      <c r="I6" s="44"/>
      <c r="J6" s="51" t="s">
        <v>9</v>
      </c>
      <c r="K6" s="51"/>
      <c r="L6" s="51"/>
      <c r="M6" s="51"/>
      <c r="N6" s="51"/>
      <c r="O6" s="51"/>
      <c r="P6" s="51"/>
      <c r="Q6" s="51"/>
      <c r="R6" s="51"/>
      <c r="S6" s="51"/>
      <c r="T6" s="50"/>
      <c r="U6" s="50"/>
      <c r="V6" s="44"/>
      <c r="W6" s="44"/>
      <c r="X6" s="44"/>
      <c r="Y6" s="44"/>
      <c r="Z6" s="48" t="s">
        <v>8</v>
      </c>
      <c r="AA6" s="1">
        <v>2000</v>
      </c>
      <c r="AB6" s="9"/>
      <c r="AC6" s="9"/>
      <c r="AD6" s="9"/>
    </row>
    <row r="7" spans="1:34" ht="24" customHeight="1" x14ac:dyDescent="0.4">
      <c r="A7" s="10"/>
      <c r="B7" s="44"/>
      <c r="C7" s="44"/>
      <c r="D7" s="44"/>
      <c r="E7" s="44"/>
      <c r="F7" s="44"/>
      <c r="G7" s="44"/>
      <c r="H7" s="44"/>
      <c r="I7" s="52"/>
      <c r="J7" s="51"/>
      <c r="K7" s="51"/>
      <c r="L7" s="51"/>
      <c r="M7" s="51"/>
      <c r="N7" s="51"/>
      <c r="O7" s="51"/>
      <c r="P7" s="51"/>
      <c r="Q7" s="51"/>
      <c r="R7" s="51"/>
      <c r="S7" s="51"/>
      <c r="T7" s="53"/>
      <c r="U7" s="44"/>
      <c r="V7" s="54"/>
      <c r="W7" s="44"/>
      <c r="X7" s="44"/>
      <c r="Y7" s="44"/>
      <c r="Z7" s="48" t="s">
        <v>11</v>
      </c>
      <c r="AA7" s="2">
        <v>0.05</v>
      </c>
      <c r="AC7" s="9"/>
      <c r="AD7" s="9"/>
      <c r="AE7" s="11">
        <f>$AA$6*(1+AA7)</f>
        <v>2100</v>
      </c>
    </row>
    <row r="8" spans="1:34" ht="24" customHeight="1" x14ac:dyDescent="0.4">
      <c r="A8" s="10"/>
      <c r="B8" s="44"/>
      <c r="C8" s="44"/>
      <c r="D8" s="44"/>
      <c r="E8" s="44"/>
      <c r="F8" s="44"/>
      <c r="G8" s="44"/>
      <c r="H8" s="44"/>
      <c r="I8" s="52"/>
      <c r="J8" s="55" t="s">
        <v>7</v>
      </c>
      <c r="K8" s="55"/>
      <c r="L8" s="55"/>
      <c r="M8" s="55"/>
      <c r="N8" s="55"/>
      <c r="O8" s="55"/>
      <c r="P8" s="55"/>
      <c r="Q8" s="55"/>
      <c r="R8" s="55"/>
      <c r="S8" s="55"/>
      <c r="T8" s="56"/>
      <c r="U8" s="56"/>
      <c r="V8" s="44"/>
      <c r="W8" s="44"/>
      <c r="X8" s="44"/>
      <c r="Y8" s="44"/>
      <c r="Z8" s="48" t="s">
        <v>12</v>
      </c>
      <c r="AA8" s="2">
        <v>0</v>
      </c>
      <c r="AC8" s="9"/>
      <c r="AD8" s="9"/>
      <c r="AE8" s="11">
        <f>$AA$6*(1-AA8)</f>
        <v>2000</v>
      </c>
    </row>
    <row r="9" spans="1:34" ht="24" customHeight="1" x14ac:dyDescent="0.4">
      <c r="A9" s="10"/>
      <c r="B9" s="44"/>
      <c r="C9" s="44"/>
      <c r="D9" s="44"/>
      <c r="E9" s="44"/>
      <c r="F9" s="44"/>
      <c r="G9" s="44"/>
      <c r="H9" s="44"/>
      <c r="I9" s="52"/>
      <c r="J9" s="52"/>
      <c r="K9" s="56"/>
      <c r="L9" s="56"/>
      <c r="M9" s="56"/>
      <c r="N9" s="56"/>
      <c r="O9" s="56"/>
      <c r="P9" s="56"/>
      <c r="Q9" s="56"/>
      <c r="R9" s="56"/>
      <c r="S9" s="56"/>
      <c r="T9" s="56"/>
      <c r="U9" s="56"/>
      <c r="V9" s="44"/>
      <c r="W9" s="44"/>
      <c r="X9" s="44"/>
      <c r="Y9" s="44"/>
      <c r="Z9" s="48" t="s">
        <v>6</v>
      </c>
      <c r="AA9" s="1">
        <v>300</v>
      </c>
      <c r="AB9" s="9"/>
      <c r="AC9" s="9"/>
      <c r="AD9" s="9"/>
    </row>
    <row r="10" spans="1:34" ht="21.9" customHeight="1" x14ac:dyDescent="0.4">
      <c r="A10" s="10"/>
      <c r="B10" s="12"/>
      <c r="G10" s="12"/>
      <c r="AB10" s="9"/>
      <c r="AC10" s="9"/>
      <c r="AD10" s="9"/>
    </row>
    <row r="11" spans="1:34" ht="21.6" customHeight="1" x14ac:dyDescent="0.4">
      <c r="A11" s="10"/>
      <c r="B11" s="57" t="s">
        <v>5</v>
      </c>
      <c r="C11" s="58" t="s">
        <v>4</v>
      </c>
      <c r="D11" s="59" t="s">
        <v>3</v>
      </c>
      <c r="E11" s="60"/>
      <c r="F11" s="60"/>
      <c r="G11" s="60"/>
      <c r="H11" s="60"/>
      <c r="I11" s="60"/>
      <c r="J11" s="60"/>
      <c r="K11" s="60"/>
      <c r="L11" s="60"/>
      <c r="M11" s="60"/>
      <c r="N11" s="60"/>
      <c r="O11" s="60"/>
      <c r="P11" s="60"/>
      <c r="Q11" s="60"/>
      <c r="R11" s="60"/>
      <c r="S11" s="60"/>
      <c r="T11" s="60"/>
      <c r="U11" s="60"/>
      <c r="V11" s="60"/>
      <c r="W11" s="60"/>
      <c r="X11" s="60"/>
      <c r="Y11" s="60"/>
      <c r="Z11" s="60"/>
      <c r="AA11" s="61"/>
      <c r="AB11" s="9"/>
      <c r="AC11" s="9"/>
      <c r="AD11" s="9"/>
    </row>
    <row r="12" spans="1:34" ht="21.6" customHeight="1" x14ac:dyDescent="0.4">
      <c r="A12" s="10"/>
      <c r="B12" s="62"/>
      <c r="C12" s="63"/>
      <c r="D12" s="64">
        <v>60</v>
      </c>
      <c r="E12" s="64">
        <v>70</v>
      </c>
      <c r="F12" s="64">
        <v>80</v>
      </c>
      <c r="G12" s="64">
        <v>90</v>
      </c>
      <c r="H12" s="64">
        <v>100</v>
      </c>
      <c r="I12" s="64">
        <v>110</v>
      </c>
      <c r="J12" s="64">
        <v>120</v>
      </c>
      <c r="K12" s="64">
        <v>130</v>
      </c>
      <c r="L12" s="64">
        <v>140</v>
      </c>
      <c r="M12" s="64">
        <v>150</v>
      </c>
      <c r="N12" s="64">
        <v>160</v>
      </c>
      <c r="O12" s="64">
        <v>170</v>
      </c>
      <c r="P12" s="64">
        <v>180</v>
      </c>
      <c r="Q12" s="64">
        <v>190</v>
      </c>
      <c r="R12" s="64">
        <v>200</v>
      </c>
      <c r="S12" s="64">
        <v>210</v>
      </c>
      <c r="T12" s="64">
        <v>220</v>
      </c>
      <c r="U12" s="64">
        <v>230</v>
      </c>
      <c r="V12" s="64">
        <v>240</v>
      </c>
      <c r="W12" s="64">
        <v>250</v>
      </c>
      <c r="X12" s="64">
        <v>260</v>
      </c>
      <c r="Y12" s="64">
        <v>270</v>
      </c>
      <c r="Z12" s="64">
        <v>280</v>
      </c>
      <c r="AA12" s="64">
        <v>290</v>
      </c>
      <c r="AB12" s="9"/>
      <c r="AC12" s="9"/>
      <c r="AD12" s="9"/>
    </row>
    <row r="13" spans="1:34" ht="21.6" customHeight="1" x14ac:dyDescent="0.4">
      <c r="A13" s="10"/>
      <c r="B13" s="65">
        <v>14</v>
      </c>
      <c r="C13" s="66">
        <v>14.5</v>
      </c>
      <c r="D13" s="67">
        <f t="shared" ref="D13:AA13" si="0">D58*($AH$2/50)^$AE13</f>
        <v>178.31428571428572</v>
      </c>
      <c r="E13" s="67">
        <f t="shared" si="0"/>
        <v>223.45714285714286</v>
      </c>
      <c r="F13" s="67">
        <f t="shared" si="0"/>
        <v>268.60000000000002</v>
      </c>
      <c r="G13" s="67">
        <f t="shared" si="0"/>
        <v>313.74285714285719</v>
      </c>
      <c r="H13" s="67">
        <f t="shared" si="0"/>
        <v>358.8857142857143</v>
      </c>
      <c r="I13" s="67">
        <f t="shared" si="0"/>
        <v>404.02857142857152</v>
      </c>
      <c r="J13" s="67">
        <f t="shared" si="0"/>
        <v>449.17142857142858</v>
      </c>
      <c r="K13" s="67">
        <f t="shared" si="0"/>
        <v>494.31428571428575</v>
      </c>
      <c r="L13" s="67">
        <f t="shared" si="0"/>
        <v>539.4571428571428</v>
      </c>
      <c r="M13" s="67">
        <f t="shared" si="0"/>
        <v>584.6</v>
      </c>
      <c r="N13" s="67">
        <f t="shared" si="0"/>
        <v>629.74285714285713</v>
      </c>
      <c r="O13" s="67">
        <f t="shared" si="0"/>
        <v>674.88571428571424</v>
      </c>
      <c r="P13" s="67">
        <f t="shared" si="0"/>
        <v>720.02857142857147</v>
      </c>
      <c r="Q13" s="67">
        <f t="shared" si="0"/>
        <v>765.17142857142858</v>
      </c>
      <c r="R13" s="67">
        <f t="shared" si="0"/>
        <v>810.31428571428569</v>
      </c>
      <c r="S13" s="67">
        <f t="shared" si="0"/>
        <v>855.45714285714291</v>
      </c>
      <c r="T13" s="67">
        <f t="shared" si="0"/>
        <v>900.60000000000014</v>
      </c>
      <c r="U13" s="67">
        <f t="shared" si="0"/>
        <v>945.74285714285702</v>
      </c>
      <c r="V13" s="67">
        <f t="shared" si="0"/>
        <v>990.88571428571424</v>
      </c>
      <c r="W13" s="67">
        <f t="shared" si="0"/>
        <v>1036.0285714285715</v>
      </c>
      <c r="X13" s="67">
        <f t="shared" si="0"/>
        <v>1081.1714285714286</v>
      </c>
      <c r="Y13" s="67">
        <f t="shared" si="0"/>
        <v>1126.3142857142859</v>
      </c>
      <c r="Z13" s="67">
        <f t="shared" si="0"/>
        <v>1171.4571428571428</v>
      </c>
      <c r="AA13" s="67">
        <f t="shared" si="0"/>
        <v>1216.5999999999999</v>
      </c>
      <c r="AB13" s="9"/>
      <c r="AC13" s="9"/>
      <c r="AD13" s="9"/>
      <c r="AE13" s="14">
        <v>1.419</v>
      </c>
    </row>
    <row r="14" spans="1:34" ht="21.6" customHeight="1" x14ac:dyDescent="0.4">
      <c r="A14" s="10"/>
      <c r="B14" s="68"/>
      <c r="C14" s="66">
        <v>21.5</v>
      </c>
      <c r="D14" s="69">
        <f t="shared" ref="D14:AA14" si="1">D59*($AH$2/50)^$AE14</f>
        <v>272.45382031905962</v>
      </c>
      <c r="E14" s="69">
        <f t="shared" si="1"/>
        <v>341.4294710327456</v>
      </c>
      <c r="F14" s="69">
        <f t="shared" si="1"/>
        <v>410.40512174643163</v>
      </c>
      <c r="G14" s="69">
        <f t="shared" si="1"/>
        <v>479.38077246011761</v>
      </c>
      <c r="H14" s="69">
        <f t="shared" si="1"/>
        <v>548.35642317380359</v>
      </c>
      <c r="I14" s="69">
        <f t="shared" si="1"/>
        <v>617.33207388748963</v>
      </c>
      <c r="J14" s="69">
        <f t="shared" si="1"/>
        <v>686.30772460117544</v>
      </c>
      <c r="K14" s="69">
        <f t="shared" si="1"/>
        <v>755.28337531486147</v>
      </c>
      <c r="L14" s="69">
        <f t="shared" si="1"/>
        <v>824.2590260285474</v>
      </c>
      <c r="M14" s="69">
        <f t="shared" si="1"/>
        <v>893.23467674223343</v>
      </c>
      <c r="N14" s="69">
        <f t="shared" si="1"/>
        <v>962.21032745591947</v>
      </c>
      <c r="O14" s="69">
        <f t="shared" si="1"/>
        <v>1031.1859781696053</v>
      </c>
      <c r="P14" s="69">
        <f t="shared" si="1"/>
        <v>1100.1616288832913</v>
      </c>
      <c r="Q14" s="69">
        <f t="shared" si="1"/>
        <v>1169.1372795969774</v>
      </c>
      <c r="R14" s="69">
        <f t="shared" si="1"/>
        <v>1238.1129303106634</v>
      </c>
      <c r="S14" s="69">
        <f t="shared" si="1"/>
        <v>1307.0885810243494</v>
      </c>
      <c r="T14" s="69">
        <f t="shared" si="1"/>
        <v>1376.0642317380355</v>
      </c>
      <c r="U14" s="69">
        <f t="shared" si="1"/>
        <v>1445.039882451721</v>
      </c>
      <c r="V14" s="69">
        <f t="shared" si="1"/>
        <v>1514.0155331654071</v>
      </c>
      <c r="W14" s="69">
        <f t="shared" si="1"/>
        <v>1582.9911838790931</v>
      </c>
      <c r="X14" s="69">
        <f t="shared" si="1"/>
        <v>1651.9668345927792</v>
      </c>
      <c r="Y14" s="69">
        <f t="shared" si="1"/>
        <v>1720.9424853064652</v>
      </c>
      <c r="Z14" s="69">
        <f t="shared" si="1"/>
        <v>1789.918136020151</v>
      </c>
      <c r="AA14" s="69">
        <f t="shared" si="1"/>
        <v>1858.893786733837</v>
      </c>
      <c r="AB14" s="9"/>
      <c r="AC14" s="9"/>
      <c r="AD14" s="9"/>
      <c r="AE14" s="14">
        <v>1.4611000000000001</v>
      </c>
    </row>
    <row r="15" spans="1:34" ht="21.6" customHeight="1" x14ac:dyDescent="0.4">
      <c r="A15" s="10"/>
      <c r="B15" s="68"/>
      <c r="C15" s="66">
        <v>26.5</v>
      </c>
      <c r="D15" s="69">
        <f t="shared" ref="D15:AA15" si="2">D60*($AH$2/50)^$AE15</f>
        <v>324.49378515952986</v>
      </c>
      <c r="E15" s="70">
        <f t="shared" si="2"/>
        <v>406.64411051637285</v>
      </c>
      <c r="F15" s="70">
        <f t="shared" si="2"/>
        <v>488.79443587321589</v>
      </c>
      <c r="G15" s="70">
        <f t="shared" si="2"/>
        <v>570.94476123005882</v>
      </c>
      <c r="H15" s="70">
        <f t="shared" si="2"/>
        <v>653.09508658690186</v>
      </c>
      <c r="I15" s="70">
        <f t="shared" si="2"/>
        <v>735.2454119437449</v>
      </c>
      <c r="J15" s="70">
        <f t="shared" si="2"/>
        <v>817.39573730058783</v>
      </c>
      <c r="K15" s="70">
        <f t="shared" si="2"/>
        <v>899.54606265743075</v>
      </c>
      <c r="L15" s="70">
        <f t="shared" si="2"/>
        <v>981.69638801427368</v>
      </c>
      <c r="M15" s="70">
        <f t="shared" si="2"/>
        <v>1063.8467133711167</v>
      </c>
      <c r="N15" s="70">
        <f t="shared" si="2"/>
        <v>1145.9970387279598</v>
      </c>
      <c r="O15" s="70">
        <f t="shared" si="2"/>
        <v>1228.1473640848026</v>
      </c>
      <c r="P15" s="70">
        <f t="shared" si="2"/>
        <v>1310.2976894416458</v>
      </c>
      <c r="Q15" s="70">
        <f t="shared" si="2"/>
        <v>1392.4480147984887</v>
      </c>
      <c r="R15" s="70">
        <f t="shared" si="2"/>
        <v>1474.5983401553317</v>
      </c>
      <c r="S15" s="70">
        <f t="shared" si="2"/>
        <v>1556.7486655121747</v>
      </c>
      <c r="T15" s="70">
        <f t="shared" si="2"/>
        <v>1638.8989908690178</v>
      </c>
      <c r="U15" s="70">
        <f t="shared" si="2"/>
        <v>1721.0493162258606</v>
      </c>
      <c r="V15" s="70">
        <f t="shared" si="2"/>
        <v>1803.1996415827036</v>
      </c>
      <c r="W15" s="70">
        <f t="shared" si="2"/>
        <v>1885.3499669395467</v>
      </c>
      <c r="X15" s="70">
        <f t="shared" si="2"/>
        <v>1967.5002922963897</v>
      </c>
      <c r="Y15" s="70">
        <f t="shared" si="2"/>
        <v>2049.650617653233</v>
      </c>
      <c r="Z15" s="70">
        <f t="shared" si="2"/>
        <v>2131.8009430100756</v>
      </c>
      <c r="AA15" s="70">
        <f t="shared" si="2"/>
        <v>2213.9512683669186</v>
      </c>
      <c r="AB15" s="9"/>
      <c r="AC15" s="9"/>
      <c r="AD15" s="9"/>
      <c r="AE15" s="14">
        <v>1.4645999999999999</v>
      </c>
    </row>
    <row r="16" spans="1:34" ht="21.6" customHeight="1" x14ac:dyDescent="0.4">
      <c r="A16" s="10"/>
      <c r="B16" s="68"/>
      <c r="C16" s="71">
        <v>33</v>
      </c>
      <c r="D16" s="72">
        <f t="shared" ref="D16:AA16" si="3">D61*($AH$2/50)^$AE16</f>
        <v>376.53375</v>
      </c>
      <c r="E16" s="72">
        <f t="shared" si="3"/>
        <v>471.85874999999999</v>
      </c>
      <c r="F16" s="72">
        <f t="shared" si="3"/>
        <v>567.18375000000003</v>
      </c>
      <c r="G16" s="72">
        <f t="shared" si="3"/>
        <v>662.50875000000008</v>
      </c>
      <c r="H16" s="72">
        <f t="shared" si="3"/>
        <v>757.83375000000001</v>
      </c>
      <c r="I16" s="72">
        <f t="shared" si="3"/>
        <v>853.15875000000017</v>
      </c>
      <c r="J16" s="72">
        <f t="shared" si="3"/>
        <v>948.48374999999999</v>
      </c>
      <c r="K16" s="72">
        <f t="shared" si="3"/>
        <v>1043.8087499999999</v>
      </c>
      <c r="L16" s="72">
        <f t="shared" si="3"/>
        <v>1139.1337499999997</v>
      </c>
      <c r="M16" s="72">
        <f t="shared" si="3"/>
        <v>1234.45875</v>
      </c>
      <c r="N16" s="72">
        <f t="shared" si="3"/>
        <v>1329.7837500000001</v>
      </c>
      <c r="O16" s="72">
        <f t="shared" si="3"/>
        <v>1425.1087499999999</v>
      </c>
      <c r="P16" s="72">
        <f t="shared" si="3"/>
        <v>1520.4337499999999</v>
      </c>
      <c r="Q16" s="72">
        <f t="shared" si="3"/>
        <v>1615.7587499999997</v>
      </c>
      <c r="R16" s="72">
        <f t="shared" si="3"/>
        <v>1711.08375</v>
      </c>
      <c r="S16" s="72">
        <f t="shared" si="3"/>
        <v>1806.4087500000001</v>
      </c>
      <c r="T16" s="72">
        <f t="shared" si="3"/>
        <v>1901.7337500000001</v>
      </c>
      <c r="U16" s="72">
        <f t="shared" si="3"/>
        <v>1997.0587499999997</v>
      </c>
      <c r="V16" s="72">
        <f t="shared" si="3"/>
        <v>2092.38375</v>
      </c>
      <c r="W16" s="72">
        <f t="shared" si="3"/>
        <v>2187.7087499999998</v>
      </c>
      <c r="X16" s="72">
        <f t="shared" si="3"/>
        <v>2283.0337500000001</v>
      </c>
      <c r="Y16" s="72">
        <f t="shared" si="3"/>
        <v>2378.3587500000003</v>
      </c>
      <c r="Z16" s="72">
        <f t="shared" si="3"/>
        <v>2473.6837499999997</v>
      </c>
      <c r="AA16" s="72">
        <f t="shared" si="3"/>
        <v>2569.00875</v>
      </c>
      <c r="AB16" s="9"/>
      <c r="AC16" s="9"/>
      <c r="AD16" s="9"/>
      <c r="AE16" s="14">
        <v>1.4674</v>
      </c>
    </row>
    <row r="17" spans="1:31" ht="21.6" customHeight="1" x14ac:dyDescent="0.4">
      <c r="A17" s="10"/>
      <c r="B17" s="65">
        <v>19</v>
      </c>
      <c r="C17" s="66">
        <v>14.5</v>
      </c>
      <c r="D17" s="67">
        <f t="shared" ref="D17:AA17" si="4">D62*($AH$2/50)^$AE17</f>
        <v>267.47142857142859</v>
      </c>
      <c r="E17" s="67">
        <f t="shared" si="4"/>
        <v>335.18571428571425</v>
      </c>
      <c r="F17" s="67">
        <f t="shared" si="4"/>
        <v>402.90000000000003</v>
      </c>
      <c r="G17" s="67">
        <f t="shared" si="4"/>
        <v>470.61428571428576</v>
      </c>
      <c r="H17" s="67">
        <f t="shared" si="4"/>
        <v>538.32857142857142</v>
      </c>
      <c r="I17" s="67">
        <f t="shared" si="4"/>
        <v>606.0428571428572</v>
      </c>
      <c r="J17" s="67">
        <f t="shared" si="4"/>
        <v>673.75714285714287</v>
      </c>
      <c r="K17" s="67">
        <f t="shared" si="4"/>
        <v>741.47142857142853</v>
      </c>
      <c r="L17" s="67">
        <f t="shared" si="4"/>
        <v>809.18571428571408</v>
      </c>
      <c r="M17" s="67">
        <f t="shared" si="4"/>
        <v>876.89999999999986</v>
      </c>
      <c r="N17" s="67">
        <f t="shared" si="4"/>
        <v>944.61428571428564</v>
      </c>
      <c r="O17" s="67">
        <f t="shared" si="4"/>
        <v>1012.3285714285713</v>
      </c>
      <c r="P17" s="67">
        <f t="shared" si="4"/>
        <v>1080.042857142857</v>
      </c>
      <c r="Q17" s="67">
        <f t="shared" si="4"/>
        <v>1147.7571428571428</v>
      </c>
      <c r="R17" s="67">
        <f t="shared" si="4"/>
        <v>1215.4714285714285</v>
      </c>
      <c r="S17" s="67">
        <f t="shared" si="4"/>
        <v>1283.1857142857143</v>
      </c>
      <c r="T17" s="67">
        <f t="shared" si="4"/>
        <v>1350.9</v>
      </c>
      <c r="U17" s="67">
        <f t="shared" si="4"/>
        <v>1418.6142857142854</v>
      </c>
      <c r="V17" s="67">
        <f t="shared" si="4"/>
        <v>1486.3285714285712</v>
      </c>
      <c r="W17" s="67">
        <f t="shared" si="4"/>
        <v>1554.042857142857</v>
      </c>
      <c r="X17" s="67">
        <f t="shared" si="4"/>
        <v>1621.7571428571428</v>
      </c>
      <c r="Y17" s="67">
        <f t="shared" si="4"/>
        <v>1689.4714285714285</v>
      </c>
      <c r="Z17" s="67">
        <f t="shared" si="4"/>
        <v>1757.1857142857141</v>
      </c>
      <c r="AA17" s="67">
        <f t="shared" si="4"/>
        <v>1824.8999999999999</v>
      </c>
      <c r="AB17" s="9"/>
      <c r="AC17" s="9"/>
      <c r="AD17" s="9"/>
      <c r="AE17" s="14">
        <v>1.4191</v>
      </c>
    </row>
    <row r="18" spans="1:31" ht="21.6" customHeight="1" x14ac:dyDescent="0.4">
      <c r="A18" s="10"/>
      <c r="B18" s="68"/>
      <c r="C18" s="66">
        <v>21.5</v>
      </c>
      <c r="D18" s="69">
        <f t="shared" ref="D18:AA18" si="5">D63*($AH$2/50)^$AE18</f>
        <v>408.68073047858945</v>
      </c>
      <c r="E18" s="69">
        <f t="shared" si="5"/>
        <v>512.14420654911839</v>
      </c>
      <c r="F18" s="69">
        <f t="shared" si="5"/>
        <v>615.60768261964745</v>
      </c>
      <c r="G18" s="69">
        <f t="shared" si="5"/>
        <v>719.07115869017639</v>
      </c>
      <c r="H18" s="69">
        <f t="shared" si="5"/>
        <v>822.53463476070533</v>
      </c>
      <c r="I18" s="69">
        <f t="shared" si="5"/>
        <v>925.99811083123438</v>
      </c>
      <c r="J18" s="69">
        <f t="shared" si="5"/>
        <v>1029.4615869017632</v>
      </c>
      <c r="K18" s="69">
        <f t="shared" si="5"/>
        <v>1132.9250629722922</v>
      </c>
      <c r="L18" s="69">
        <f t="shared" si="5"/>
        <v>1236.3885390428209</v>
      </c>
      <c r="M18" s="69">
        <f t="shared" si="5"/>
        <v>1339.85201511335</v>
      </c>
      <c r="N18" s="69">
        <f t="shared" si="5"/>
        <v>1443.315491183879</v>
      </c>
      <c r="O18" s="69">
        <f t="shared" si="5"/>
        <v>1546.7789672544079</v>
      </c>
      <c r="P18" s="69">
        <f t="shared" si="5"/>
        <v>1650.2424433249369</v>
      </c>
      <c r="Q18" s="69">
        <f t="shared" si="5"/>
        <v>1753.7059193954658</v>
      </c>
      <c r="R18" s="69">
        <f t="shared" si="5"/>
        <v>1857.1693954659947</v>
      </c>
      <c r="S18" s="69">
        <f t="shared" si="5"/>
        <v>1960.6328715365239</v>
      </c>
      <c r="T18" s="69">
        <f t="shared" si="5"/>
        <v>2064.0963476070528</v>
      </c>
      <c r="U18" s="69">
        <f t="shared" si="5"/>
        <v>2167.5598236775813</v>
      </c>
      <c r="V18" s="69">
        <f t="shared" si="5"/>
        <v>2271.0232997481107</v>
      </c>
      <c r="W18" s="69">
        <f t="shared" si="5"/>
        <v>2374.4867758186397</v>
      </c>
      <c r="X18" s="69">
        <f t="shared" si="5"/>
        <v>2477.9502518891686</v>
      </c>
      <c r="Y18" s="69">
        <f t="shared" si="5"/>
        <v>2581.4137279596976</v>
      </c>
      <c r="Z18" s="69">
        <f t="shared" si="5"/>
        <v>2684.8772040302265</v>
      </c>
      <c r="AA18" s="69">
        <f t="shared" si="5"/>
        <v>2788.3406801007554</v>
      </c>
      <c r="AB18" s="9"/>
      <c r="AC18" s="9"/>
      <c r="AD18" s="9"/>
      <c r="AE18" s="14">
        <v>1.4609000000000001</v>
      </c>
    </row>
    <row r="19" spans="1:31" ht="21.6" customHeight="1" x14ac:dyDescent="0.4">
      <c r="A19" s="10"/>
      <c r="B19" s="68"/>
      <c r="C19" s="66">
        <v>26.5</v>
      </c>
      <c r="D19" s="70">
        <f t="shared" ref="D19:AA19" si="6">D64*($AH$2/50)^$AE19</f>
        <v>486.74067773929477</v>
      </c>
      <c r="E19" s="70">
        <f t="shared" si="6"/>
        <v>609.96616577455927</v>
      </c>
      <c r="F19" s="70">
        <f t="shared" si="6"/>
        <v>733.19165380982383</v>
      </c>
      <c r="G19" s="70">
        <f t="shared" si="6"/>
        <v>856.41714184508828</v>
      </c>
      <c r="H19" s="70">
        <f t="shared" si="6"/>
        <v>979.64262988035273</v>
      </c>
      <c r="I19" s="70">
        <f t="shared" si="6"/>
        <v>1102.8681179156174</v>
      </c>
      <c r="J19" s="70">
        <f t="shared" si="6"/>
        <v>1226.0936059508817</v>
      </c>
      <c r="K19" s="70">
        <f t="shared" si="6"/>
        <v>1349.3190939861461</v>
      </c>
      <c r="L19" s="70">
        <f t="shared" si="6"/>
        <v>1472.5445820214104</v>
      </c>
      <c r="M19" s="70">
        <f t="shared" si="6"/>
        <v>1595.7700700566752</v>
      </c>
      <c r="N19" s="70">
        <f t="shared" si="6"/>
        <v>1718.9955580919398</v>
      </c>
      <c r="O19" s="70">
        <f t="shared" si="6"/>
        <v>1842.2210461272041</v>
      </c>
      <c r="P19" s="70">
        <f t="shared" si="6"/>
        <v>1965.4465341624687</v>
      </c>
      <c r="Q19" s="70">
        <f t="shared" si="6"/>
        <v>2088.672022197733</v>
      </c>
      <c r="R19" s="70">
        <f t="shared" si="6"/>
        <v>2211.8975102329978</v>
      </c>
      <c r="S19" s="70">
        <f t="shared" si="6"/>
        <v>2335.1229982682621</v>
      </c>
      <c r="T19" s="70">
        <f t="shared" si="6"/>
        <v>2458.3484863035269</v>
      </c>
      <c r="U19" s="70">
        <f t="shared" si="6"/>
        <v>2581.5739743387908</v>
      </c>
      <c r="V19" s="70">
        <f t="shared" si="6"/>
        <v>2704.7994623740556</v>
      </c>
      <c r="W19" s="70">
        <f t="shared" si="6"/>
        <v>2828.0249504093199</v>
      </c>
      <c r="X19" s="70">
        <f t="shared" si="6"/>
        <v>2951.2504384445847</v>
      </c>
      <c r="Y19" s="70">
        <f t="shared" si="6"/>
        <v>3074.475926479849</v>
      </c>
      <c r="Z19" s="70">
        <f t="shared" si="6"/>
        <v>3197.7014145151134</v>
      </c>
      <c r="AA19" s="70">
        <f t="shared" si="6"/>
        <v>3320.9269025503777</v>
      </c>
      <c r="AB19" s="9"/>
      <c r="AC19" s="9"/>
      <c r="AD19" s="9"/>
      <c r="AE19" s="14">
        <v>1.4645999999999999</v>
      </c>
    </row>
    <row r="20" spans="1:31" ht="21.6" customHeight="1" x14ac:dyDescent="0.4">
      <c r="A20" s="10"/>
      <c r="B20" s="68"/>
      <c r="C20" s="71">
        <v>33</v>
      </c>
      <c r="D20" s="73">
        <f t="shared" ref="D20:AA20" si="7">D65*($AH$2/50)^$AE20</f>
        <v>561.67154671717174</v>
      </c>
      <c r="E20" s="73">
        <f t="shared" si="7"/>
        <v>703.86687499999994</v>
      </c>
      <c r="F20" s="73">
        <f t="shared" si="7"/>
        <v>846.06220328282836</v>
      </c>
      <c r="G20" s="73">
        <f t="shared" si="7"/>
        <v>988.25753156565656</v>
      </c>
      <c r="H20" s="73">
        <f t="shared" si="7"/>
        <v>1130.4528598484849</v>
      </c>
      <c r="I20" s="73">
        <f t="shared" si="7"/>
        <v>1272.6481881313132</v>
      </c>
      <c r="J20" s="73">
        <f t="shared" si="7"/>
        <v>1414.8435164141413</v>
      </c>
      <c r="K20" s="73">
        <f t="shared" si="7"/>
        <v>1557.0388446969696</v>
      </c>
      <c r="L20" s="73">
        <f t="shared" si="7"/>
        <v>1699.2341729797977</v>
      </c>
      <c r="M20" s="73">
        <f t="shared" si="7"/>
        <v>1841.429501262626</v>
      </c>
      <c r="N20" s="73">
        <f t="shared" si="7"/>
        <v>1983.6248295454543</v>
      </c>
      <c r="O20" s="73">
        <f t="shared" si="7"/>
        <v>2125.8201578282824</v>
      </c>
      <c r="P20" s="73">
        <f t="shared" si="7"/>
        <v>2268.0154861111109</v>
      </c>
      <c r="Q20" s="73">
        <f t="shared" si="7"/>
        <v>2410.210814393939</v>
      </c>
      <c r="R20" s="73">
        <f t="shared" si="7"/>
        <v>2552.4061426767671</v>
      </c>
      <c r="S20" s="73">
        <f t="shared" si="7"/>
        <v>2694.6014709595956</v>
      </c>
      <c r="T20" s="73">
        <f t="shared" si="7"/>
        <v>2836.7967992424242</v>
      </c>
      <c r="U20" s="73">
        <f t="shared" si="7"/>
        <v>2978.9921275252518</v>
      </c>
      <c r="V20" s="73">
        <f t="shared" si="7"/>
        <v>3121.1874558080804</v>
      </c>
      <c r="W20" s="73">
        <f t="shared" si="7"/>
        <v>3263.3827840909084</v>
      </c>
      <c r="X20" s="73">
        <f t="shared" si="7"/>
        <v>3405.578112373737</v>
      </c>
      <c r="Y20" s="73">
        <f t="shared" si="7"/>
        <v>3547.7734406565655</v>
      </c>
      <c r="Z20" s="73">
        <f t="shared" si="7"/>
        <v>3689.9687689393932</v>
      </c>
      <c r="AA20" s="73">
        <f t="shared" si="7"/>
        <v>3832.1640972222217</v>
      </c>
      <c r="AB20" s="9"/>
      <c r="AC20" s="9"/>
      <c r="AD20" s="9"/>
      <c r="AE20" s="14">
        <v>1.4973000000000001</v>
      </c>
    </row>
    <row r="21" spans="1:31" ht="21.6" customHeight="1" x14ac:dyDescent="0.4">
      <c r="A21" s="10"/>
      <c r="B21" s="65">
        <v>24</v>
      </c>
      <c r="C21" s="66">
        <v>14.5</v>
      </c>
      <c r="D21" s="74">
        <f t="shared" ref="D21:AA21" si="8">D66*($AH$2/50)^$AE21</f>
        <v>372.818718381113</v>
      </c>
      <c r="E21" s="74">
        <f t="shared" si="8"/>
        <v>467.20320404721758</v>
      </c>
      <c r="F21" s="74">
        <f t="shared" si="8"/>
        <v>561.58768971332222</v>
      </c>
      <c r="G21" s="74">
        <f t="shared" si="8"/>
        <v>655.97217537942674</v>
      </c>
      <c r="H21" s="74">
        <f t="shared" si="8"/>
        <v>750.35666104553127</v>
      </c>
      <c r="I21" s="74">
        <f t="shared" si="8"/>
        <v>844.74114671163591</v>
      </c>
      <c r="J21" s="74">
        <f t="shared" si="8"/>
        <v>939.12563237774032</v>
      </c>
      <c r="K21" s="74">
        <f t="shared" si="8"/>
        <v>1033.5101180438448</v>
      </c>
      <c r="L21" s="74">
        <f t="shared" si="8"/>
        <v>1127.8946037099493</v>
      </c>
      <c r="M21" s="74">
        <f t="shared" si="8"/>
        <v>1222.2790893760539</v>
      </c>
      <c r="N21" s="74">
        <f t="shared" si="8"/>
        <v>1316.6635750421585</v>
      </c>
      <c r="O21" s="74">
        <f t="shared" si="8"/>
        <v>1411.0480607082629</v>
      </c>
      <c r="P21" s="74">
        <f t="shared" si="8"/>
        <v>1505.4325463743676</v>
      </c>
      <c r="Q21" s="74">
        <f t="shared" si="8"/>
        <v>1599.8170320404722</v>
      </c>
      <c r="R21" s="74">
        <f t="shared" si="8"/>
        <v>1694.2015177065769</v>
      </c>
      <c r="S21" s="74">
        <f t="shared" si="8"/>
        <v>1788.5860033726815</v>
      </c>
      <c r="T21" s="74">
        <f t="shared" si="8"/>
        <v>1882.9704890387861</v>
      </c>
      <c r="U21" s="74">
        <f t="shared" si="8"/>
        <v>1977.3549747048903</v>
      </c>
      <c r="V21" s="74">
        <f t="shared" si="8"/>
        <v>2071.7394603709949</v>
      </c>
      <c r="W21" s="74">
        <f t="shared" si="8"/>
        <v>2166.1239460370994</v>
      </c>
      <c r="X21" s="74">
        <f t="shared" si="8"/>
        <v>2260.5084317032042</v>
      </c>
      <c r="Y21" s="74">
        <f t="shared" si="8"/>
        <v>2354.8929173693086</v>
      </c>
      <c r="Z21" s="74">
        <f t="shared" si="8"/>
        <v>2449.277403035413</v>
      </c>
      <c r="AA21" s="74">
        <f t="shared" si="8"/>
        <v>2543.6618887015179</v>
      </c>
      <c r="AB21" s="9"/>
      <c r="AC21" s="9"/>
      <c r="AD21" s="9"/>
      <c r="AE21" s="14">
        <v>1.3742000000000001</v>
      </c>
    </row>
    <row r="22" spans="1:31" ht="21.6" customHeight="1" x14ac:dyDescent="0.4">
      <c r="A22" s="10"/>
      <c r="B22" s="68"/>
      <c r="C22" s="66">
        <v>21.5</v>
      </c>
      <c r="D22" s="69">
        <f t="shared" ref="D22:AA22" si="9">D67*($AH$2/50)^$AE22</f>
        <v>570.59243697478996</v>
      </c>
      <c r="E22" s="69">
        <f t="shared" si="9"/>
        <v>715.04621848739498</v>
      </c>
      <c r="F22" s="69">
        <f t="shared" si="9"/>
        <v>859.50000000000011</v>
      </c>
      <c r="G22" s="69">
        <f t="shared" si="9"/>
        <v>1003.9537815126051</v>
      </c>
      <c r="H22" s="69">
        <f t="shared" si="9"/>
        <v>1148.40756302521</v>
      </c>
      <c r="I22" s="69">
        <f t="shared" si="9"/>
        <v>1292.8613445378153</v>
      </c>
      <c r="J22" s="69">
        <f t="shared" si="9"/>
        <v>1437.3151260504201</v>
      </c>
      <c r="K22" s="69">
        <f t="shared" si="9"/>
        <v>1581.7689075630251</v>
      </c>
      <c r="L22" s="69">
        <f t="shared" si="9"/>
        <v>1726.2226890756301</v>
      </c>
      <c r="M22" s="69">
        <f t="shared" si="9"/>
        <v>1870.6764705882351</v>
      </c>
      <c r="N22" s="69">
        <f t="shared" si="9"/>
        <v>2015.1302521008404</v>
      </c>
      <c r="O22" s="69">
        <f t="shared" si="9"/>
        <v>2159.5840336134452</v>
      </c>
      <c r="P22" s="69">
        <f t="shared" si="9"/>
        <v>2304.0378151260502</v>
      </c>
      <c r="Q22" s="69">
        <f t="shared" si="9"/>
        <v>2448.4915966386552</v>
      </c>
      <c r="R22" s="69">
        <f t="shared" si="9"/>
        <v>2592.9453781512602</v>
      </c>
      <c r="S22" s="69">
        <f t="shared" si="9"/>
        <v>2737.3991596638657</v>
      </c>
      <c r="T22" s="69">
        <f t="shared" si="9"/>
        <v>2881.8529411764707</v>
      </c>
      <c r="U22" s="69">
        <f t="shared" si="9"/>
        <v>3026.3067226890753</v>
      </c>
      <c r="V22" s="69">
        <f t="shared" si="9"/>
        <v>3170.7605042016803</v>
      </c>
      <c r="W22" s="69">
        <f t="shared" si="9"/>
        <v>3315.2142857142858</v>
      </c>
      <c r="X22" s="69">
        <f t="shared" si="9"/>
        <v>3459.6680672268908</v>
      </c>
      <c r="Y22" s="69">
        <f t="shared" si="9"/>
        <v>3604.1218487394958</v>
      </c>
      <c r="Z22" s="69">
        <f t="shared" si="9"/>
        <v>3748.5756302521004</v>
      </c>
      <c r="AA22" s="69">
        <f t="shared" si="9"/>
        <v>3893.0294117647059</v>
      </c>
      <c r="AB22" s="9"/>
      <c r="AC22" s="9"/>
      <c r="AD22" s="9"/>
      <c r="AE22" s="14">
        <v>1.4773000000000001</v>
      </c>
    </row>
    <row r="23" spans="1:31" ht="21.6" customHeight="1" x14ac:dyDescent="0.4">
      <c r="A23" s="10"/>
      <c r="B23" s="68"/>
      <c r="C23" s="66">
        <v>26.5</v>
      </c>
      <c r="D23" s="70">
        <f t="shared" ref="D23:AA23" si="10">D68*($AH$2/50)^$AE23</f>
        <v>658.70089020456669</v>
      </c>
      <c r="E23" s="70">
        <f t="shared" si="10"/>
        <v>825.46060924369749</v>
      </c>
      <c r="F23" s="70">
        <f t="shared" si="10"/>
        <v>992.2203282828284</v>
      </c>
      <c r="G23" s="70">
        <f t="shared" si="10"/>
        <v>1158.9800473219591</v>
      </c>
      <c r="H23" s="70">
        <f t="shared" si="10"/>
        <v>1325.73976636109</v>
      </c>
      <c r="I23" s="70">
        <f t="shared" si="10"/>
        <v>1492.4994854002209</v>
      </c>
      <c r="J23" s="70">
        <f t="shared" si="10"/>
        <v>1659.2592044393514</v>
      </c>
      <c r="K23" s="70">
        <f t="shared" si="10"/>
        <v>1826.0189234784823</v>
      </c>
      <c r="L23" s="70">
        <f t="shared" si="10"/>
        <v>1992.7786425176128</v>
      </c>
      <c r="M23" s="70">
        <f t="shared" si="10"/>
        <v>2159.5383615567439</v>
      </c>
      <c r="N23" s="70">
        <f t="shared" si="10"/>
        <v>2326.2980805958746</v>
      </c>
      <c r="O23" s="70">
        <f t="shared" si="10"/>
        <v>2493.0577996350053</v>
      </c>
      <c r="P23" s="70">
        <f t="shared" si="10"/>
        <v>2659.8175186741364</v>
      </c>
      <c r="Q23" s="70">
        <f t="shared" si="10"/>
        <v>2826.5772377132666</v>
      </c>
      <c r="R23" s="70">
        <f t="shared" si="10"/>
        <v>2993.3369567523978</v>
      </c>
      <c r="S23" s="70">
        <f t="shared" si="10"/>
        <v>3160.0966757915289</v>
      </c>
      <c r="T23" s="70">
        <f t="shared" si="10"/>
        <v>3326.8563948306596</v>
      </c>
      <c r="U23" s="70">
        <f t="shared" si="10"/>
        <v>3493.6161138697898</v>
      </c>
      <c r="V23" s="70">
        <f t="shared" si="10"/>
        <v>3660.375832908921</v>
      </c>
      <c r="W23" s="70">
        <f t="shared" si="10"/>
        <v>3827.1355519480517</v>
      </c>
      <c r="X23" s="70">
        <f t="shared" si="10"/>
        <v>3993.8952709871828</v>
      </c>
      <c r="Y23" s="70">
        <f t="shared" si="10"/>
        <v>4160.6549900263135</v>
      </c>
      <c r="Z23" s="70">
        <f t="shared" si="10"/>
        <v>4327.4147090654442</v>
      </c>
      <c r="AA23" s="70">
        <f t="shared" si="10"/>
        <v>4494.1744281045749</v>
      </c>
      <c r="AB23" s="9"/>
      <c r="AC23" s="9"/>
      <c r="AD23" s="9"/>
      <c r="AE23" s="14">
        <v>1.4972000000000001</v>
      </c>
    </row>
    <row r="24" spans="1:31" ht="21.6" customHeight="1" x14ac:dyDescent="0.4">
      <c r="A24" s="10"/>
      <c r="B24" s="75"/>
      <c r="C24" s="71">
        <v>33</v>
      </c>
      <c r="D24" s="73">
        <f t="shared" ref="D24:AA24" si="11">D69*($AH$2/50)^$AE24</f>
        <v>746.80934343434342</v>
      </c>
      <c r="E24" s="73">
        <f t="shared" si="11"/>
        <v>935.875</v>
      </c>
      <c r="F24" s="73">
        <f t="shared" si="11"/>
        <v>1124.9406565656566</v>
      </c>
      <c r="G24" s="73">
        <f t="shared" si="11"/>
        <v>1314.0063131313132</v>
      </c>
      <c r="H24" s="73">
        <f t="shared" si="11"/>
        <v>1503.0719696969697</v>
      </c>
      <c r="I24" s="73">
        <f t="shared" si="11"/>
        <v>1692.1376262626266</v>
      </c>
      <c r="J24" s="73">
        <f t="shared" si="11"/>
        <v>1881.2032828282827</v>
      </c>
      <c r="K24" s="73">
        <f t="shared" si="11"/>
        <v>2070.2689393939395</v>
      </c>
      <c r="L24" s="73">
        <f t="shared" si="11"/>
        <v>2259.3345959595954</v>
      </c>
      <c r="M24" s="73">
        <f t="shared" si="11"/>
        <v>2448.4002525252522</v>
      </c>
      <c r="N24" s="73">
        <f t="shared" si="11"/>
        <v>2637.465909090909</v>
      </c>
      <c r="O24" s="73">
        <f t="shared" si="11"/>
        <v>2826.5315656565654</v>
      </c>
      <c r="P24" s="73">
        <f t="shared" si="11"/>
        <v>3015.5972222222222</v>
      </c>
      <c r="Q24" s="73">
        <f t="shared" si="11"/>
        <v>3204.6628787878785</v>
      </c>
      <c r="R24" s="73">
        <f t="shared" si="11"/>
        <v>3393.7285353535349</v>
      </c>
      <c r="S24" s="73">
        <f t="shared" si="11"/>
        <v>3582.7941919191917</v>
      </c>
      <c r="T24" s="73">
        <f t="shared" si="11"/>
        <v>3771.8598484848485</v>
      </c>
      <c r="U24" s="73">
        <f t="shared" si="11"/>
        <v>3960.9255050505044</v>
      </c>
      <c r="V24" s="73">
        <f t="shared" si="11"/>
        <v>4149.9911616161608</v>
      </c>
      <c r="W24" s="73">
        <f t="shared" si="11"/>
        <v>4339.056818181818</v>
      </c>
      <c r="X24" s="73">
        <f t="shared" si="11"/>
        <v>4528.1224747474744</v>
      </c>
      <c r="Y24" s="73">
        <f t="shared" si="11"/>
        <v>4717.1881313131316</v>
      </c>
      <c r="Z24" s="73">
        <f t="shared" si="11"/>
        <v>4906.2537878787871</v>
      </c>
      <c r="AA24" s="73">
        <f t="shared" si="11"/>
        <v>5095.3194444444443</v>
      </c>
      <c r="AB24" s="9"/>
      <c r="AC24" s="9"/>
      <c r="AD24" s="9"/>
      <c r="AE24" s="14">
        <v>1.5125999999999999</v>
      </c>
    </row>
    <row r="25" spans="1:31" ht="24" x14ac:dyDescent="0.4">
      <c r="A25" s="15"/>
      <c r="B25" s="12" t="inlineStr">
        <is>
          <t xml:space="preserve">Data in the table are based on test results of an independent laboratory according to EN 442</t>
        </is>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9"/>
      <c r="AC25" s="9"/>
      <c r="AD25" s="9"/>
    </row>
    <row r="26" spans="1:31" ht="21.6" customHeight="1" x14ac:dyDescent="0.4">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9"/>
      <c r="AC26" s="9"/>
      <c r="AD26" s="9"/>
    </row>
    <row r="27" spans="1:31" ht="21.6" customHeight="1" x14ac:dyDescent="0.4">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9"/>
      <c r="AC27" s="9"/>
      <c r="AD27" s="9"/>
    </row>
    <row r="28" spans="1:31" ht="21.6" customHeight="1" x14ac:dyDescent="0.4">
      <c r="A28" s="15"/>
      <c r="B28" s="15"/>
      <c r="C28" s="15"/>
      <c r="D28" s="15"/>
      <c r="E28" s="15"/>
      <c r="F28" s="15"/>
      <c r="G28" s="15"/>
      <c r="H28" s="15"/>
      <c r="I28" s="15"/>
      <c r="J28" s="15"/>
      <c r="U28" s="15"/>
      <c r="V28" s="15"/>
      <c r="W28" s="15"/>
      <c r="X28" s="15"/>
      <c r="Y28" s="15"/>
      <c r="Z28" s="15"/>
      <c r="AA28" s="15"/>
      <c r="AB28" s="9"/>
      <c r="AC28" s="9"/>
      <c r="AD28" s="9"/>
    </row>
    <row r="29" spans="1:31" ht="21.6" customHeight="1" x14ac:dyDescent="0.4">
      <c r="A29" s="15"/>
      <c r="B29" s="15"/>
      <c r="C29" s="15"/>
      <c r="D29" s="15"/>
      <c r="E29" s="15"/>
      <c r="F29" s="15"/>
      <c r="G29" s="15"/>
      <c r="H29" s="15"/>
      <c r="I29" s="15"/>
      <c r="J29" s="15"/>
      <c r="Q29" s="44"/>
      <c r="U29" s="15"/>
      <c r="V29" s="15"/>
      <c r="W29" s="15"/>
      <c r="X29" s="15"/>
      <c r="Y29" s="15"/>
      <c r="Z29" s="15"/>
      <c r="AA29" s="15"/>
      <c r="AB29" s="9"/>
      <c r="AC29" s="9"/>
      <c r="AD29" s="9"/>
    </row>
    <row r="30" spans="1:31" ht="21.6" customHeight="1" x14ac:dyDescent="0.4">
      <c r="A30" s="15"/>
      <c r="B30" s="15"/>
      <c r="C30" s="15"/>
      <c r="D30" s="15"/>
      <c r="E30" s="15"/>
      <c r="F30" s="15"/>
      <c r="G30" s="15"/>
      <c r="H30" s="15"/>
      <c r="I30" s="15"/>
      <c r="J30" s="15"/>
      <c r="U30" s="15"/>
      <c r="V30" s="15"/>
      <c r="W30" s="15"/>
      <c r="X30" s="15"/>
      <c r="Y30" s="15"/>
      <c r="Z30" s="15"/>
      <c r="AA30" s="15"/>
      <c r="AB30" s="9"/>
      <c r="AC30" s="9"/>
      <c r="AD30" s="9"/>
    </row>
    <row r="31" spans="1:31" ht="21.6" customHeight="1" x14ac:dyDescent="0.4">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spans="1:31" ht="21.6" customHeight="1" x14ac:dyDescent="0.4">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spans="1:30" ht="21.6" customHeight="1" x14ac:dyDescent="0.4">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spans="1:30" ht="21.6" customHeight="1" x14ac:dyDescent="0.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spans="1:30" ht="21.6" customHeight="1" x14ac:dyDescent="0.4">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21.6"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21.6" customHeight="1" x14ac:dyDescent="0.4">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spans="1:30" ht="21.6" customHeight="1" x14ac:dyDescent="0.4">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1:30" ht="21.6" customHeight="1" x14ac:dyDescent="0.4">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spans="1:30" ht="21.6" customHeight="1" x14ac:dyDescent="0.4">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spans="1:30" ht="21.6" customHeight="1" x14ac:dyDescent="0.4">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spans="1:30" ht="21.6" customHeight="1" x14ac:dyDescent="0.4">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spans="1:30" ht="21.6" customHeight="1" x14ac:dyDescent="0.4">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spans="1:30" ht="21.6" customHeight="1" x14ac:dyDescent="0.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spans="1:30" ht="21.6" customHeight="1" x14ac:dyDescent="0.4">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spans="1:30" ht="21.6" customHeight="1" x14ac:dyDescent="0.4">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spans="1:30" ht="21.6" customHeight="1" x14ac:dyDescent="0.4">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spans="1:30" ht="21.6" customHeight="1" x14ac:dyDescent="0.4">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spans="1:30" ht="21.6" customHeight="1" x14ac:dyDescent="0.4">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spans="1:30" ht="21.6" customHeight="1" x14ac:dyDescent="0.4">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spans="1:30" ht="21.6" customHeight="1" x14ac:dyDescent="0.4">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spans="1:30" ht="21.6" customHeight="1" x14ac:dyDescent="0.4">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spans="1:30" ht="21.6" customHeight="1" x14ac:dyDescent="0.4">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spans="1:30" ht="21.6" customHeight="1" x14ac:dyDescent="0.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spans="1:30" ht="21.6" customHeight="1" x14ac:dyDescent="0.4"/>
    <row r="56" spans="1:30" ht="21.6" hidden="1" customHeight="1" x14ac:dyDescent="0.4">
      <c r="B56" s="35" t="s">
        <v>2</v>
      </c>
      <c r="C56" s="30" t="s">
        <v>1</v>
      </c>
      <c r="D56" s="32" t="s">
        <v>0</v>
      </c>
      <c r="E56" s="33"/>
      <c r="F56" s="33"/>
      <c r="G56" s="33"/>
      <c r="H56" s="33"/>
      <c r="I56" s="33"/>
      <c r="J56" s="33"/>
      <c r="K56" s="33"/>
      <c r="L56" s="33"/>
      <c r="M56" s="33"/>
      <c r="N56" s="33"/>
      <c r="O56" s="33"/>
      <c r="P56" s="33"/>
      <c r="Q56" s="33"/>
      <c r="R56" s="33"/>
      <c r="S56" s="33"/>
      <c r="T56" s="33"/>
      <c r="U56" s="33"/>
      <c r="V56" s="33"/>
      <c r="W56" s="33"/>
      <c r="X56" s="33"/>
      <c r="Y56" s="33"/>
      <c r="Z56" s="33"/>
      <c r="AA56" s="34"/>
      <c r="AB56" s="16"/>
      <c r="AC56" s="16"/>
      <c r="AD56" s="16"/>
    </row>
    <row r="57" spans="1:30" ht="21.6" hidden="1" customHeight="1" x14ac:dyDescent="0.4">
      <c r="B57" s="36"/>
      <c r="C57" s="31"/>
      <c r="D57" s="13">
        <v>60</v>
      </c>
      <c r="E57" s="13">
        <v>70</v>
      </c>
      <c r="F57" s="13">
        <v>80</v>
      </c>
      <c r="G57" s="13">
        <v>90</v>
      </c>
      <c r="H57" s="13">
        <v>100</v>
      </c>
      <c r="I57" s="13">
        <v>110</v>
      </c>
      <c r="J57" s="13">
        <v>120</v>
      </c>
      <c r="K57" s="13">
        <v>130</v>
      </c>
      <c r="L57" s="13">
        <v>140</v>
      </c>
      <c r="M57" s="13">
        <v>150</v>
      </c>
      <c r="N57" s="13">
        <v>160</v>
      </c>
      <c r="O57" s="13">
        <v>170</v>
      </c>
      <c r="P57" s="13">
        <v>180</v>
      </c>
      <c r="Q57" s="13">
        <v>190</v>
      </c>
      <c r="R57" s="13">
        <v>200</v>
      </c>
      <c r="S57" s="13">
        <v>210</v>
      </c>
      <c r="T57" s="13">
        <v>220</v>
      </c>
      <c r="U57" s="13">
        <v>230</v>
      </c>
      <c r="V57" s="13">
        <v>240</v>
      </c>
      <c r="W57" s="13">
        <v>250</v>
      </c>
      <c r="X57" s="13">
        <v>260</v>
      </c>
      <c r="Y57" s="13">
        <v>270</v>
      </c>
      <c r="Z57" s="13">
        <v>280</v>
      </c>
      <c r="AA57" s="13">
        <v>290</v>
      </c>
      <c r="AB57" s="17"/>
      <c r="AC57" s="17"/>
      <c r="AD57" s="17"/>
    </row>
    <row r="58" spans="1:30" ht="21.6" hidden="1" customHeight="1" x14ac:dyDescent="0.4">
      <c r="B58" s="37">
        <v>15</v>
      </c>
      <c r="C58" s="18">
        <v>8</v>
      </c>
      <c r="D58" s="19">
        <v>178.31428571428572</v>
      </c>
      <c r="E58" s="19">
        <v>223.45714285714286</v>
      </c>
      <c r="F58" s="19">
        <v>268.60000000000002</v>
      </c>
      <c r="G58" s="19">
        <v>313.74285714285719</v>
      </c>
      <c r="H58" s="19">
        <v>358.8857142857143</v>
      </c>
      <c r="I58" s="19">
        <v>404.02857142857152</v>
      </c>
      <c r="J58" s="19">
        <v>449.17142857142858</v>
      </c>
      <c r="K58" s="19">
        <v>494.31428571428575</v>
      </c>
      <c r="L58" s="19">
        <v>539.4571428571428</v>
      </c>
      <c r="M58" s="19">
        <v>584.6</v>
      </c>
      <c r="N58" s="19">
        <v>629.74285714285713</v>
      </c>
      <c r="O58" s="19">
        <v>674.88571428571424</v>
      </c>
      <c r="P58" s="19">
        <v>720.02857142857147</v>
      </c>
      <c r="Q58" s="19">
        <v>765.17142857142858</v>
      </c>
      <c r="R58" s="19">
        <v>810.31428571428569</v>
      </c>
      <c r="S58" s="19">
        <v>855.45714285714291</v>
      </c>
      <c r="T58" s="19">
        <v>900.60000000000014</v>
      </c>
      <c r="U58" s="19">
        <v>945.74285714285702</v>
      </c>
      <c r="V58" s="19">
        <v>990.88571428571424</v>
      </c>
      <c r="W58" s="19">
        <v>1036.0285714285715</v>
      </c>
      <c r="X58" s="19">
        <v>1081.1714285714286</v>
      </c>
      <c r="Y58" s="19">
        <v>1126.3142857142859</v>
      </c>
      <c r="Z58" s="19">
        <v>1171.4571428571428</v>
      </c>
      <c r="AA58" s="19">
        <v>1216.5999999999999</v>
      </c>
      <c r="AB58" s="20"/>
      <c r="AC58" s="20"/>
      <c r="AD58" s="20"/>
    </row>
    <row r="59" spans="1:30" ht="21.6" hidden="1" customHeight="1" x14ac:dyDescent="0.4">
      <c r="B59" s="38"/>
      <c r="C59" s="21">
        <v>13</v>
      </c>
      <c r="D59" s="22">
        <v>272.45382031905962</v>
      </c>
      <c r="E59" s="22">
        <v>341.4294710327456</v>
      </c>
      <c r="F59" s="22">
        <v>410.40512174643163</v>
      </c>
      <c r="G59" s="22">
        <v>479.38077246011761</v>
      </c>
      <c r="H59" s="22">
        <v>548.35642317380359</v>
      </c>
      <c r="I59" s="22">
        <v>617.33207388748963</v>
      </c>
      <c r="J59" s="22">
        <v>686.30772460117544</v>
      </c>
      <c r="K59" s="22">
        <v>755.28337531486147</v>
      </c>
      <c r="L59" s="22">
        <v>824.2590260285474</v>
      </c>
      <c r="M59" s="22">
        <v>893.23467674223343</v>
      </c>
      <c r="N59" s="22">
        <v>962.21032745591947</v>
      </c>
      <c r="O59" s="22">
        <v>1031.1859781696053</v>
      </c>
      <c r="P59" s="22">
        <v>1100.1616288832913</v>
      </c>
      <c r="Q59" s="22">
        <v>1169.1372795969774</v>
      </c>
      <c r="R59" s="22">
        <v>1238.1129303106634</v>
      </c>
      <c r="S59" s="22">
        <v>1307.0885810243494</v>
      </c>
      <c r="T59" s="22">
        <v>1376.0642317380355</v>
      </c>
      <c r="U59" s="22">
        <v>1445.039882451721</v>
      </c>
      <c r="V59" s="22">
        <v>1514.0155331654071</v>
      </c>
      <c r="W59" s="22">
        <v>1582.9911838790931</v>
      </c>
      <c r="X59" s="22">
        <v>1651.9668345927792</v>
      </c>
      <c r="Y59" s="22">
        <v>1720.9424853064652</v>
      </c>
      <c r="Z59" s="22">
        <v>1789.918136020151</v>
      </c>
      <c r="AA59" s="22">
        <v>1858.893786733837</v>
      </c>
      <c r="AB59" s="20"/>
      <c r="AC59" s="20"/>
      <c r="AD59" s="20"/>
    </row>
    <row r="60" spans="1:30" ht="21.6" hidden="1" customHeight="1" x14ac:dyDescent="0.4">
      <c r="B60" s="38"/>
      <c r="C60" s="21">
        <v>18</v>
      </c>
      <c r="D60" s="22">
        <v>324.49378515952986</v>
      </c>
      <c r="E60" s="22">
        <v>406.64411051637285</v>
      </c>
      <c r="F60" s="22">
        <v>488.79443587321589</v>
      </c>
      <c r="G60" s="22">
        <v>570.94476123005882</v>
      </c>
      <c r="H60" s="22">
        <v>653.09508658690186</v>
      </c>
      <c r="I60" s="22">
        <v>735.2454119437449</v>
      </c>
      <c r="J60" s="22">
        <v>817.39573730058783</v>
      </c>
      <c r="K60" s="22">
        <v>899.54606265743075</v>
      </c>
      <c r="L60" s="22">
        <v>981.69638801427368</v>
      </c>
      <c r="M60" s="22">
        <v>1063.8467133711167</v>
      </c>
      <c r="N60" s="22">
        <v>1145.9970387279598</v>
      </c>
      <c r="O60" s="22">
        <v>1228.1473640848026</v>
      </c>
      <c r="P60" s="22">
        <v>1310.2976894416458</v>
      </c>
      <c r="Q60" s="22">
        <v>1392.4480147984887</v>
      </c>
      <c r="R60" s="22">
        <v>1474.5983401553317</v>
      </c>
      <c r="S60" s="22">
        <v>1556.7486655121747</v>
      </c>
      <c r="T60" s="22">
        <v>1638.8989908690178</v>
      </c>
      <c r="U60" s="22">
        <v>1721.0493162258606</v>
      </c>
      <c r="V60" s="22">
        <v>1803.1996415827036</v>
      </c>
      <c r="W60" s="22">
        <v>1885.3499669395467</v>
      </c>
      <c r="X60" s="22">
        <v>1967.5002922963897</v>
      </c>
      <c r="Y60" s="22">
        <v>2049.650617653233</v>
      </c>
      <c r="Z60" s="22">
        <v>2131.8009430100756</v>
      </c>
      <c r="AA60" s="22">
        <v>2213.9512683669186</v>
      </c>
      <c r="AB60" s="20"/>
      <c r="AC60" s="20"/>
      <c r="AD60" s="20"/>
    </row>
    <row r="61" spans="1:30" ht="21.6" hidden="1" customHeight="1" x14ac:dyDescent="0.4">
      <c r="B61" s="39"/>
      <c r="C61" s="23">
        <v>23</v>
      </c>
      <c r="D61" s="24">
        <v>376.53375</v>
      </c>
      <c r="E61" s="24">
        <v>471.85874999999999</v>
      </c>
      <c r="F61" s="24">
        <v>567.18375000000003</v>
      </c>
      <c r="G61" s="24">
        <v>662.50875000000008</v>
      </c>
      <c r="H61" s="24">
        <v>757.83375000000001</v>
      </c>
      <c r="I61" s="24">
        <v>853.15875000000017</v>
      </c>
      <c r="J61" s="24">
        <v>948.48374999999999</v>
      </c>
      <c r="K61" s="24">
        <v>1043.8087499999999</v>
      </c>
      <c r="L61" s="24">
        <v>1139.1337499999997</v>
      </c>
      <c r="M61" s="24">
        <v>1234.45875</v>
      </c>
      <c r="N61" s="24">
        <v>1329.7837500000001</v>
      </c>
      <c r="O61" s="24">
        <v>1425.1087499999999</v>
      </c>
      <c r="P61" s="24">
        <v>1520.4337499999999</v>
      </c>
      <c r="Q61" s="24">
        <v>1615.7587499999997</v>
      </c>
      <c r="R61" s="24">
        <v>1711.08375</v>
      </c>
      <c r="S61" s="24">
        <v>1806.4087500000001</v>
      </c>
      <c r="T61" s="24">
        <v>1901.7337500000001</v>
      </c>
      <c r="U61" s="24">
        <v>1997.0587499999997</v>
      </c>
      <c r="V61" s="24">
        <v>2092.38375</v>
      </c>
      <c r="W61" s="24">
        <v>2187.7087499999998</v>
      </c>
      <c r="X61" s="24">
        <v>2283.0337500000001</v>
      </c>
      <c r="Y61" s="24">
        <v>2378.3587500000003</v>
      </c>
      <c r="Z61" s="24">
        <v>2473.6837499999997</v>
      </c>
      <c r="AA61" s="24">
        <v>2569.00875</v>
      </c>
      <c r="AB61" s="15"/>
      <c r="AC61" s="15"/>
      <c r="AD61" s="15"/>
    </row>
    <row r="62" spans="1:30" ht="21.6" hidden="1" customHeight="1" x14ac:dyDescent="0.4">
      <c r="B62" s="40">
        <v>20</v>
      </c>
      <c r="C62" s="18">
        <v>8</v>
      </c>
      <c r="D62" s="19">
        <v>267.47142857142859</v>
      </c>
      <c r="E62" s="19">
        <v>335.18571428571425</v>
      </c>
      <c r="F62" s="19">
        <v>402.90000000000003</v>
      </c>
      <c r="G62" s="19">
        <v>470.61428571428576</v>
      </c>
      <c r="H62" s="19">
        <v>538.32857142857142</v>
      </c>
      <c r="I62" s="19">
        <v>606.0428571428572</v>
      </c>
      <c r="J62" s="19">
        <v>673.75714285714287</v>
      </c>
      <c r="K62" s="19">
        <v>741.47142857142853</v>
      </c>
      <c r="L62" s="19">
        <v>809.18571428571408</v>
      </c>
      <c r="M62" s="19">
        <v>876.89999999999986</v>
      </c>
      <c r="N62" s="19">
        <v>944.61428571428564</v>
      </c>
      <c r="O62" s="19">
        <v>1012.3285714285713</v>
      </c>
      <c r="P62" s="19">
        <v>1080.042857142857</v>
      </c>
      <c r="Q62" s="19">
        <v>1147.7571428571428</v>
      </c>
      <c r="R62" s="19">
        <v>1215.4714285714285</v>
      </c>
      <c r="S62" s="19">
        <v>1283.1857142857143</v>
      </c>
      <c r="T62" s="19">
        <v>1350.9</v>
      </c>
      <c r="U62" s="19">
        <v>1418.6142857142854</v>
      </c>
      <c r="V62" s="19">
        <v>1486.3285714285712</v>
      </c>
      <c r="W62" s="19">
        <v>1554.042857142857</v>
      </c>
      <c r="X62" s="19">
        <v>1621.7571428571428</v>
      </c>
      <c r="Y62" s="19">
        <v>1689.4714285714285</v>
      </c>
      <c r="Z62" s="19">
        <v>1757.1857142857141</v>
      </c>
      <c r="AA62" s="19">
        <v>1824.8999999999999</v>
      </c>
      <c r="AB62" s="20"/>
      <c r="AC62" s="20"/>
      <c r="AD62" s="20"/>
    </row>
    <row r="63" spans="1:30" ht="21.6" hidden="1" customHeight="1" x14ac:dyDescent="0.4">
      <c r="B63" s="41"/>
      <c r="C63" s="21">
        <v>13</v>
      </c>
      <c r="D63" s="22">
        <v>408.68073047858945</v>
      </c>
      <c r="E63" s="22">
        <v>512.14420654911839</v>
      </c>
      <c r="F63" s="22">
        <v>615.60768261964745</v>
      </c>
      <c r="G63" s="22">
        <v>719.07115869017639</v>
      </c>
      <c r="H63" s="22">
        <v>822.53463476070533</v>
      </c>
      <c r="I63" s="22">
        <v>925.99811083123438</v>
      </c>
      <c r="J63" s="22">
        <v>1029.4615869017632</v>
      </c>
      <c r="K63" s="22">
        <v>1132.9250629722922</v>
      </c>
      <c r="L63" s="22">
        <v>1236.3885390428209</v>
      </c>
      <c r="M63" s="22">
        <v>1339.85201511335</v>
      </c>
      <c r="N63" s="22">
        <v>1443.315491183879</v>
      </c>
      <c r="O63" s="22">
        <v>1546.7789672544079</v>
      </c>
      <c r="P63" s="22">
        <v>1650.2424433249369</v>
      </c>
      <c r="Q63" s="22">
        <v>1753.7059193954658</v>
      </c>
      <c r="R63" s="22">
        <v>1857.1693954659947</v>
      </c>
      <c r="S63" s="22">
        <v>1960.6328715365239</v>
      </c>
      <c r="T63" s="22">
        <v>2064.0963476070528</v>
      </c>
      <c r="U63" s="22">
        <v>2167.5598236775813</v>
      </c>
      <c r="V63" s="22">
        <v>2271.0232997481107</v>
      </c>
      <c r="W63" s="22">
        <v>2374.4867758186397</v>
      </c>
      <c r="X63" s="22">
        <v>2477.9502518891686</v>
      </c>
      <c r="Y63" s="22">
        <v>2581.4137279596976</v>
      </c>
      <c r="Z63" s="22">
        <v>2684.8772040302265</v>
      </c>
      <c r="AA63" s="22">
        <v>2788.3406801007554</v>
      </c>
      <c r="AB63" s="20"/>
      <c r="AC63" s="20"/>
      <c r="AD63" s="20"/>
    </row>
    <row r="64" spans="1:30" ht="21.6" hidden="1" customHeight="1" x14ac:dyDescent="0.4">
      <c r="B64" s="41"/>
      <c r="C64" s="21">
        <v>18</v>
      </c>
      <c r="D64" s="25">
        <v>486.74067773929477</v>
      </c>
      <c r="E64" s="25">
        <v>609.96616577455927</v>
      </c>
      <c r="F64" s="25">
        <v>733.19165380982383</v>
      </c>
      <c r="G64" s="25">
        <v>856.41714184508828</v>
      </c>
      <c r="H64" s="25">
        <v>979.64262988035273</v>
      </c>
      <c r="I64" s="25">
        <v>1102.8681179156174</v>
      </c>
      <c r="J64" s="25">
        <v>1226.0936059508817</v>
      </c>
      <c r="K64" s="25">
        <v>1349.3190939861461</v>
      </c>
      <c r="L64" s="25">
        <v>1472.5445820214104</v>
      </c>
      <c r="M64" s="25">
        <v>1595.7700700566752</v>
      </c>
      <c r="N64" s="25">
        <v>1718.9955580919398</v>
      </c>
      <c r="O64" s="25">
        <v>1842.2210461272041</v>
      </c>
      <c r="P64" s="25">
        <v>1965.4465341624687</v>
      </c>
      <c r="Q64" s="25">
        <v>2088.672022197733</v>
      </c>
      <c r="R64" s="25">
        <v>2211.8975102329978</v>
      </c>
      <c r="S64" s="25">
        <v>2335.1229982682621</v>
      </c>
      <c r="T64" s="25">
        <v>2458.3484863035269</v>
      </c>
      <c r="U64" s="25">
        <v>2581.5739743387908</v>
      </c>
      <c r="V64" s="25">
        <v>2704.7994623740556</v>
      </c>
      <c r="W64" s="25">
        <v>2828.0249504093199</v>
      </c>
      <c r="X64" s="25">
        <v>2951.2504384445847</v>
      </c>
      <c r="Y64" s="25">
        <v>3074.475926479849</v>
      </c>
      <c r="Z64" s="25">
        <v>3197.7014145151134</v>
      </c>
      <c r="AA64" s="25">
        <v>3320.9269025503777</v>
      </c>
      <c r="AB64" s="15"/>
      <c r="AC64" s="15"/>
      <c r="AD64" s="15"/>
    </row>
    <row r="65" spans="2:30" ht="21.6" hidden="1" customHeight="1" x14ac:dyDescent="0.4">
      <c r="B65" s="42"/>
      <c r="C65" s="26">
        <v>23</v>
      </c>
      <c r="D65" s="27">
        <v>561.67154671717174</v>
      </c>
      <c r="E65" s="27">
        <v>703.86687499999994</v>
      </c>
      <c r="F65" s="27">
        <v>846.06220328282836</v>
      </c>
      <c r="G65" s="27">
        <v>988.25753156565656</v>
      </c>
      <c r="H65" s="27">
        <v>1130.4528598484849</v>
      </c>
      <c r="I65" s="27">
        <v>1272.6481881313132</v>
      </c>
      <c r="J65" s="27">
        <v>1414.8435164141413</v>
      </c>
      <c r="K65" s="27">
        <v>1557.0388446969696</v>
      </c>
      <c r="L65" s="27">
        <v>1699.2341729797977</v>
      </c>
      <c r="M65" s="27">
        <v>1841.429501262626</v>
      </c>
      <c r="N65" s="27">
        <v>1983.6248295454543</v>
      </c>
      <c r="O65" s="27">
        <v>2125.8201578282824</v>
      </c>
      <c r="P65" s="27">
        <v>2268.0154861111109</v>
      </c>
      <c r="Q65" s="27">
        <v>2410.210814393939</v>
      </c>
      <c r="R65" s="27">
        <v>2552.4061426767671</v>
      </c>
      <c r="S65" s="27">
        <v>2694.6014709595956</v>
      </c>
      <c r="T65" s="27">
        <v>2836.7967992424242</v>
      </c>
      <c r="U65" s="27">
        <v>2978.9921275252518</v>
      </c>
      <c r="V65" s="27">
        <v>3121.1874558080804</v>
      </c>
      <c r="W65" s="27">
        <v>3263.3827840909084</v>
      </c>
      <c r="X65" s="27">
        <v>3405.578112373737</v>
      </c>
      <c r="Y65" s="27">
        <v>3547.7734406565655</v>
      </c>
      <c r="Z65" s="27">
        <v>3689.9687689393932</v>
      </c>
      <c r="AA65" s="27">
        <v>3832.1640972222217</v>
      </c>
      <c r="AB65" s="15"/>
      <c r="AC65" s="15"/>
      <c r="AD65" s="15"/>
    </row>
    <row r="66" spans="2:30" ht="21.6" hidden="1" customHeight="1" x14ac:dyDescent="0.4">
      <c r="B66" s="43">
        <v>25</v>
      </c>
      <c r="C66" s="28">
        <v>8</v>
      </c>
      <c r="D66" s="29">
        <v>372.818718381113</v>
      </c>
      <c r="E66" s="29">
        <v>467.20320404721758</v>
      </c>
      <c r="F66" s="29">
        <v>561.58768971332222</v>
      </c>
      <c r="G66" s="29">
        <v>655.97217537942674</v>
      </c>
      <c r="H66" s="29">
        <v>750.35666104553127</v>
      </c>
      <c r="I66" s="29">
        <v>844.74114671163591</v>
      </c>
      <c r="J66" s="29">
        <v>939.12563237774032</v>
      </c>
      <c r="K66" s="29">
        <v>1033.5101180438448</v>
      </c>
      <c r="L66" s="29">
        <v>1127.8946037099493</v>
      </c>
      <c r="M66" s="29">
        <v>1222.2790893760539</v>
      </c>
      <c r="N66" s="29">
        <v>1316.6635750421585</v>
      </c>
      <c r="O66" s="29">
        <v>1411.0480607082629</v>
      </c>
      <c r="P66" s="29">
        <v>1505.4325463743676</v>
      </c>
      <c r="Q66" s="29">
        <v>1599.8170320404722</v>
      </c>
      <c r="R66" s="29">
        <v>1694.2015177065769</v>
      </c>
      <c r="S66" s="29">
        <v>1788.5860033726815</v>
      </c>
      <c r="T66" s="29">
        <v>1882.9704890387861</v>
      </c>
      <c r="U66" s="29">
        <v>1977.3549747048903</v>
      </c>
      <c r="V66" s="29">
        <v>2071.7394603709949</v>
      </c>
      <c r="W66" s="29">
        <v>2166.1239460370994</v>
      </c>
      <c r="X66" s="29">
        <v>2260.5084317032042</v>
      </c>
      <c r="Y66" s="29">
        <v>2354.8929173693086</v>
      </c>
      <c r="Z66" s="29">
        <v>2449.277403035413</v>
      </c>
      <c r="AA66" s="29">
        <v>2543.6618887015179</v>
      </c>
      <c r="AB66" s="20"/>
      <c r="AC66" s="20"/>
      <c r="AD66" s="20"/>
    </row>
    <row r="67" spans="2:30" ht="21.6" hidden="1" customHeight="1" x14ac:dyDescent="0.4">
      <c r="B67" s="41"/>
      <c r="C67" s="21">
        <v>13</v>
      </c>
      <c r="D67" s="22">
        <v>570.59243697478996</v>
      </c>
      <c r="E67" s="22">
        <v>715.04621848739498</v>
      </c>
      <c r="F67" s="22">
        <v>859.50000000000011</v>
      </c>
      <c r="G67" s="22">
        <v>1003.9537815126051</v>
      </c>
      <c r="H67" s="22">
        <v>1148.40756302521</v>
      </c>
      <c r="I67" s="22">
        <v>1292.8613445378153</v>
      </c>
      <c r="J67" s="22">
        <v>1437.3151260504201</v>
      </c>
      <c r="K67" s="22">
        <v>1581.7689075630251</v>
      </c>
      <c r="L67" s="22">
        <v>1726.2226890756301</v>
      </c>
      <c r="M67" s="22">
        <v>1870.6764705882351</v>
      </c>
      <c r="N67" s="22">
        <v>2015.1302521008404</v>
      </c>
      <c r="O67" s="22">
        <v>2159.5840336134452</v>
      </c>
      <c r="P67" s="22">
        <v>2304.0378151260502</v>
      </c>
      <c r="Q67" s="22">
        <v>2448.4915966386552</v>
      </c>
      <c r="R67" s="22">
        <v>2592.9453781512602</v>
      </c>
      <c r="S67" s="22">
        <v>2737.3991596638657</v>
      </c>
      <c r="T67" s="22">
        <v>2881.8529411764707</v>
      </c>
      <c r="U67" s="22">
        <v>3026.3067226890753</v>
      </c>
      <c r="V67" s="22">
        <v>3170.7605042016803</v>
      </c>
      <c r="W67" s="22">
        <v>3315.2142857142858</v>
      </c>
      <c r="X67" s="22">
        <v>3459.6680672268908</v>
      </c>
      <c r="Y67" s="22">
        <v>3604.1218487394958</v>
      </c>
      <c r="Z67" s="22">
        <v>3748.5756302521004</v>
      </c>
      <c r="AA67" s="22">
        <v>3893.0294117647059</v>
      </c>
      <c r="AB67" s="20"/>
      <c r="AC67" s="20"/>
      <c r="AD67" s="20"/>
    </row>
    <row r="68" spans="2:30" ht="21.6" hidden="1" customHeight="1" x14ac:dyDescent="0.4">
      <c r="B68" s="41"/>
      <c r="C68" s="21">
        <v>18</v>
      </c>
      <c r="D68" s="25">
        <v>658.70089020456669</v>
      </c>
      <c r="E68" s="25">
        <v>825.46060924369749</v>
      </c>
      <c r="F68" s="25">
        <v>992.2203282828284</v>
      </c>
      <c r="G68" s="25">
        <v>1158.9800473219591</v>
      </c>
      <c r="H68" s="25">
        <v>1325.73976636109</v>
      </c>
      <c r="I68" s="25">
        <v>1492.4994854002209</v>
      </c>
      <c r="J68" s="25">
        <v>1659.2592044393514</v>
      </c>
      <c r="K68" s="25">
        <v>1826.0189234784823</v>
      </c>
      <c r="L68" s="25">
        <v>1992.7786425176128</v>
      </c>
      <c r="M68" s="25">
        <v>2159.5383615567439</v>
      </c>
      <c r="N68" s="25">
        <v>2326.2980805958746</v>
      </c>
      <c r="O68" s="25">
        <v>2493.0577996350053</v>
      </c>
      <c r="P68" s="25">
        <v>2659.8175186741364</v>
      </c>
      <c r="Q68" s="25">
        <v>2826.5772377132666</v>
      </c>
      <c r="R68" s="25">
        <v>2993.3369567523978</v>
      </c>
      <c r="S68" s="25">
        <v>3160.0966757915289</v>
      </c>
      <c r="T68" s="25">
        <v>3326.8563948306596</v>
      </c>
      <c r="U68" s="25">
        <v>3493.6161138697898</v>
      </c>
      <c r="V68" s="25">
        <v>3660.375832908921</v>
      </c>
      <c r="W68" s="25">
        <v>3827.1355519480517</v>
      </c>
      <c r="X68" s="25">
        <v>3993.8952709871828</v>
      </c>
      <c r="Y68" s="25">
        <v>4160.6549900263135</v>
      </c>
      <c r="Z68" s="25">
        <v>4327.4147090654442</v>
      </c>
      <c r="AA68" s="25">
        <v>4494.1744281045749</v>
      </c>
      <c r="AB68" s="15"/>
      <c r="AC68" s="15"/>
      <c r="AD68" s="15"/>
    </row>
    <row r="69" spans="2:30" ht="21.6" hidden="1" customHeight="1" x14ac:dyDescent="0.4">
      <c r="B69" s="42"/>
      <c r="C69" s="26">
        <v>23</v>
      </c>
      <c r="D69" s="27">
        <v>746.80934343434342</v>
      </c>
      <c r="E69" s="27">
        <v>935.875</v>
      </c>
      <c r="F69" s="27">
        <v>1124.9406565656566</v>
      </c>
      <c r="G69" s="27">
        <v>1314.0063131313132</v>
      </c>
      <c r="H69" s="27">
        <v>1503.0719696969697</v>
      </c>
      <c r="I69" s="27">
        <v>1692.1376262626266</v>
      </c>
      <c r="J69" s="27">
        <v>1881.2032828282827</v>
      </c>
      <c r="K69" s="27">
        <v>2070.2689393939395</v>
      </c>
      <c r="L69" s="27">
        <v>2259.3345959595954</v>
      </c>
      <c r="M69" s="27">
        <v>2448.4002525252522</v>
      </c>
      <c r="N69" s="27">
        <v>2637.465909090909</v>
      </c>
      <c r="O69" s="27">
        <v>2826.5315656565654</v>
      </c>
      <c r="P69" s="27">
        <v>3015.5972222222222</v>
      </c>
      <c r="Q69" s="27">
        <v>3204.6628787878785</v>
      </c>
      <c r="R69" s="27">
        <v>3393.7285353535349</v>
      </c>
      <c r="S69" s="27">
        <v>3582.7941919191917</v>
      </c>
      <c r="T69" s="27">
        <v>3771.8598484848485</v>
      </c>
      <c r="U69" s="27">
        <v>3960.9255050505044</v>
      </c>
      <c r="V69" s="27">
        <v>4149.9911616161608</v>
      </c>
      <c r="W69" s="27">
        <v>4339.056818181818</v>
      </c>
      <c r="X69" s="27">
        <v>4528.1224747474744</v>
      </c>
      <c r="Y69" s="27">
        <v>4717.1881313131316</v>
      </c>
      <c r="Z69" s="27">
        <v>4906.2537878787871</v>
      </c>
      <c r="AA69" s="27">
        <v>5095.3194444444443</v>
      </c>
      <c r="AB69" s="15"/>
      <c r="AC69" s="15"/>
      <c r="AD69" s="15"/>
    </row>
    <row r="70" spans="2:30" ht="21.6" customHeight="1" x14ac:dyDescent="0.4"/>
    <row r="71" spans="2:30" ht="21.6" customHeight="1" x14ac:dyDescent="0.4"/>
    <row r="72" spans="2:30" ht="21.6" customHeight="1" x14ac:dyDescent="0.4"/>
    <row r="73" spans="2:30" ht="21.6" customHeight="1" x14ac:dyDescent="0.4"/>
    <row r="74" spans="2:30" ht="21.6" customHeight="1" x14ac:dyDescent="0.4"/>
    <row r="75" spans="2:30" ht="21.6" customHeight="1" x14ac:dyDescent="0.4"/>
    <row r="76" spans="2:30" ht="21.6" customHeight="1" x14ac:dyDescent="0.4"/>
    <row r="77" spans="2:30" ht="21.6" customHeight="1" x14ac:dyDescent="0.4"/>
    <row r="78" spans="2:30" ht="21.6" customHeight="1" x14ac:dyDescent="0.4"/>
    <row r="79" spans="2:30" ht="21.6" customHeight="1" x14ac:dyDescent="0.4"/>
    <row r="80" spans="2:30" ht="21.6" customHeight="1" x14ac:dyDescent="0.4"/>
    <row r="81" s="5" customFormat="1" ht="21.6" customHeight="1" x14ac:dyDescent="0.4"/>
    <row r="82" s="5" customFormat="1" ht="21.6" customHeight="1" x14ac:dyDescent="0.4"/>
    <row r="83" s="5" customFormat="1" ht="21.6" customHeight="1" x14ac:dyDescent="0.4"/>
    <row r="84" s="5" customFormat="1" ht="21.6" customHeight="1" x14ac:dyDescent="0.4"/>
    <row r="85" s="5" customFormat="1" ht="21.6" customHeight="1" x14ac:dyDescent="0.4"/>
    <row r="86" s="5" customFormat="1" ht="21.6" customHeight="1" x14ac:dyDescent="0.4"/>
    <row r="87" s="5" customFormat="1" ht="21.6" customHeight="1" x14ac:dyDescent="0.4"/>
    <row r="88" s="5" customFormat="1" ht="21.6" customHeight="1" x14ac:dyDescent="0.4"/>
    <row r="89" s="5" customFormat="1" ht="21.6" customHeight="1" x14ac:dyDescent="0.4"/>
    <row r="90" s="5" customFormat="1" ht="21.6" customHeight="1" x14ac:dyDescent="0.4"/>
    <row r="91" s="5" customFormat="1" ht="21.6" customHeight="1" x14ac:dyDescent="0.4"/>
    <row r="92" s="5" customFormat="1" ht="21.6" customHeight="1" x14ac:dyDescent="0.4"/>
    <row r="93" s="5" customFormat="1" ht="21.6" customHeight="1" x14ac:dyDescent="0.4"/>
    <row r="94" s="5" customFormat="1" ht="21.6" customHeight="1" x14ac:dyDescent="0.4"/>
    <row r="95" s="5" customFormat="1" ht="21.6" customHeight="1" x14ac:dyDescent="0.4"/>
    <row r="96" s="5" customFormat="1" ht="21.6" customHeight="1" x14ac:dyDescent="0.4"/>
    <row r="97" s="5" customFormat="1" ht="21.6" customHeight="1" x14ac:dyDescent="0.4"/>
    <row r="98" s="5" customFormat="1" ht="21.6" customHeight="1" x14ac:dyDescent="0.4"/>
    <row r="99" s="5" customFormat="1" ht="21.6" customHeight="1" x14ac:dyDescent="0.4"/>
    <row r="100" s="5" customFormat="1" ht="21.6" customHeight="1" x14ac:dyDescent="0.4"/>
    <row r="101" s="5" customFormat="1" ht="21.6" customHeight="1" x14ac:dyDescent="0.4"/>
    <row r="102" s="5" customFormat="1" ht="21.6" customHeight="1" x14ac:dyDescent="0.4"/>
    <row r="103" s="5" customFormat="1" ht="21.6" customHeight="1" x14ac:dyDescent="0.4"/>
    <row r="104" s="5" customFormat="1" ht="21.6" customHeight="1" x14ac:dyDescent="0.4"/>
    <row r="105" s="5" customFormat="1" ht="21.6" customHeight="1" x14ac:dyDescent="0.4"/>
    <row r="106" s="5" customFormat="1" ht="21.6" customHeight="1" x14ac:dyDescent="0.4"/>
    <row r="107" s="5" customFormat="1" ht="21.6" customHeight="1" x14ac:dyDescent="0.4"/>
    <row r="108" s="5" customFormat="1" ht="21.6" customHeight="1" x14ac:dyDescent="0.4"/>
    <row r="109" s="5" customFormat="1" ht="21.6" customHeight="1" x14ac:dyDescent="0.4"/>
    <row r="110" s="5" customFormat="1" ht="21.6" customHeight="1" x14ac:dyDescent="0.4"/>
    <row r="111" s="5" customFormat="1" ht="21.6" customHeight="1" x14ac:dyDescent="0.4"/>
    <row r="112" s="5" customFormat="1" ht="21.6" customHeight="1" x14ac:dyDescent="0.4"/>
  </sheetData>
  <sheetProtection algorithmName="SHA-512" hashValue="veW3RmtkOtav4R36RR+Nw1il90FVLAT2QKit6bKITF/JfT8gCcOPeLjkMs++OvFvm0KxP/oD56+O+j6EptuMsw==" saltValue="/ma1nVEAZ1x/GdV529xqkg==" spinCount="100000" sheet="1" objects="1" scenarios="1" formatCells="0" formatColumns="0" formatRows="0" insertColumns="0" insertRows="0" insertHyperlinks="0" deleteColumns="0" deleteRows="0"/>
  <mergeCells count="14">
    <mergeCell ref="B58:B61"/>
    <mergeCell ref="B62:B65"/>
    <mergeCell ref="B66:B69"/>
    <mergeCell ref="B13:B16"/>
    <mergeCell ref="B17:B20"/>
    <mergeCell ref="B21:B24"/>
    <mergeCell ref="B56:B57"/>
    <mergeCell ref="C56:C57"/>
    <mergeCell ref="D56:AA56"/>
    <mergeCell ref="J6:S7"/>
    <mergeCell ref="J8:S8"/>
    <mergeCell ref="B11:B12"/>
    <mergeCell ref="C11:C12"/>
    <mergeCell ref="D11:AA11"/>
  </mergeCells>
  <conditionalFormatting sqref="D13:AA24">
    <cfRule type="expression" dxfId="1" priority="1">
      <formula>D$12&gt;$AA$9</formula>
    </cfRule>
    <cfRule type="cellIs" dxfId="0" priority="2" operator="between">
      <formula>$AE$7</formula>
      <formula>$AE$8</formula>
    </cfRule>
  </conditionalFormatting>
  <dataValidations count="1">
    <dataValidation type="list" allowBlank="1" showInputMessage="1" showErrorMessage="1" sqref="JD65363 WVP10 WLT10 WBX10 VSB10 VIF10 UYJ10 UON10 UER10 TUV10 TKZ10 TBD10 SRH10 SHL10 RXP10 RNT10 RDX10 QUB10 QKF10 QAJ10 PQN10 PGR10 OWV10 OMZ10 ODD10 NTH10 NJL10 MZP10 MPT10 MFX10 LWB10 LMF10 LCJ10 KSN10 KIR10 JYV10 JOZ10 JFD10 IVH10 ILL10 IBP10 HRT10 HHX10 GYB10 GOF10 GEJ10 FUN10 FKR10 FAV10 EQZ10 EHD10 DXH10 DNL10 DDP10 CTT10 CJX10 CAB10 BQF10 BGJ10 AWN10 AMR10 ACV10 SZ10 JD10 G10 WVP982867 WLT982867 WBX982867 VSB982867 VIF982867 UYJ982867 UON982867 UER982867 TUV982867 TKZ982867 TBD982867 SRH982867 SHL982867 RXP982867 RNT982867 RDX982867 QUB982867 QKF982867 QAJ982867 PQN982867 PGR982867 OWV982867 OMZ982867 ODD982867 NTH982867 NJL982867 MZP982867 MPT982867 MFX982867 LWB982867 LMF982867 LCJ982867 KSN982867 KIR982867 JYV982867 JOZ982867 JFD982867 IVH982867 ILL982867 IBP982867 HRT982867 HHX982867 GYB982867 GOF982867 GEJ982867 FUN982867 FKR982867 FAV982867 EQZ982867 EHD982867 DXH982867 DNL982867 DDP982867 CTT982867 CJX982867 CAB982867 BQF982867 BGJ982867 AWN982867 AMR982867 ACV982867 SZ982867 JD982867 G982867 WVP917331 WLT917331 WBX917331 VSB917331 VIF917331 UYJ917331 UON917331 UER917331 TUV917331 TKZ917331 TBD917331 SRH917331 SHL917331 RXP917331 RNT917331 RDX917331 QUB917331 QKF917331 QAJ917331 PQN917331 PGR917331 OWV917331 OMZ917331 ODD917331 NTH917331 NJL917331 MZP917331 MPT917331 MFX917331 LWB917331 LMF917331 LCJ917331 KSN917331 KIR917331 JYV917331 JOZ917331 JFD917331 IVH917331 ILL917331 IBP917331 HRT917331 HHX917331 GYB917331 GOF917331 GEJ917331 FUN917331 FKR917331 FAV917331 EQZ917331 EHD917331 DXH917331 DNL917331 DDP917331 CTT917331 CJX917331 CAB917331 BQF917331 BGJ917331 AWN917331 AMR917331 ACV917331 SZ917331 JD917331 G917331 WVP851795 WLT851795 WBX851795 VSB851795 VIF851795 UYJ851795 UON851795 UER851795 TUV851795 TKZ851795 TBD851795 SRH851795 SHL851795 RXP851795 RNT851795 RDX851795 QUB851795 QKF851795 QAJ851795 PQN851795 PGR851795 OWV851795 OMZ851795 ODD851795 NTH851795 NJL851795 MZP851795 MPT851795 MFX851795 LWB851795 LMF851795 LCJ851795 KSN851795 KIR851795 JYV851795 JOZ851795 JFD851795 IVH851795 ILL851795 IBP851795 HRT851795 HHX851795 GYB851795 GOF851795 GEJ851795 FUN851795 FKR851795 FAV851795 EQZ851795 EHD851795 DXH851795 DNL851795 DDP851795 CTT851795 CJX851795 CAB851795 BQF851795 BGJ851795 AWN851795 AMR851795 ACV851795 SZ851795 JD851795 G851795 WVP786259 WLT786259 WBX786259 VSB786259 VIF786259 UYJ786259 UON786259 UER786259 TUV786259 TKZ786259 TBD786259 SRH786259 SHL786259 RXP786259 RNT786259 RDX786259 QUB786259 QKF786259 QAJ786259 PQN786259 PGR786259 OWV786259 OMZ786259 ODD786259 NTH786259 NJL786259 MZP786259 MPT786259 MFX786259 LWB786259 LMF786259 LCJ786259 KSN786259 KIR786259 JYV786259 JOZ786259 JFD786259 IVH786259 ILL786259 IBP786259 HRT786259 HHX786259 GYB786259 GOF786259 GEJ786259 FUN786259 FKR786259 FAV786259 EQZ786259 EHD786259 DXH786259 DNL786259 DDP786259 CTT786259 CJX786259 CAB786259 BQF786259 BGJ786259 AWN786259 AMR786259 ACV786259 SZ786259 JD786259 G786259 WVP720723 WLT720723 WBX720723 VSB720723 VIF720723 UYJ720723 UON720723 UER720723 TUV720723 TKZ720723 TBD720723 SRH720723 SHL720723 RXP720723 RNT720723 RDX720723 QUB720723 QKF720723 QAJ720723 PQN720723 PGR720723 OWV720723 OMZ720723 ODD720723 NTH720723 NJL720723 MZP720723 MPT720723 MFX720723 LWB720723 LMF720723 LCJ720723 KSN720723 KIR720723 JYV720723 JOZ720723 JFD720723 IVH720723 ILL720723 IBP720723 HRT720723 HHX720723 GYB720723 GOF720723 GEJ720723 FUN720723 FKR720723 FAV720723 EQZ720723 EHD720723 DXH720723 DNL720723 DDP720723 CTT720723 CJX720723 CAB720723 BQF720723 BGJ720723 AWN720723 AMR720723 ACV720723 SZ720723 JD720723 G720723 WVP655187 WLT655187 WBX655187 VSB655187 VIF655187 UYJ655187 UON655187 UER655187 TUV655187 TKZ655187 TBD655187 SRH655187 SHL655187 RXP655187 RNT655187 RDX655187 QUB655187 QKF655187 QAJ655187 PQN655187 PGR655187 OWV655187 OMZ655187 ODD655187 NTH655187 NJL655187 MZP655187 MPT655187 MFX655187 LWB655187 LMF655187 LCJ655187 KSN655187 KIR655187 JYV655187 JOZ655187 JFD655187 IVH655187 ILL655187 IBP655187 HRT655187 HHX655187 GYB655187 GOF655187 GEJ655187 FUN655187 FKR655187 FAV655187 EQZ655187 EHD655187 DXH655187 DNL655187 DDP655187 CTT655187 CJX655187 CAB655187 BQF655187 BGJ655187 AWN655187 AMR655187 ACV655187 SZ655187 JD655187 G655187 WVP589651 WLT589651 WBX589651 VSB589651 VIF589651 UYJ589651 UON589651 UER589651 TUV589651 TKZ589651 TBD589651 SRH589651 SHL589651 RXP589651 RNT589651 RDX589651 QUB589651 QKF589651 QAJ589651 PQN589651 PGR589651 OWV589651 OMZ589651 ODD589651 NTH589651 NJL589651 MZP589651 MPT589651 MFX589651 LWB589651 LMF589651 LCJ589651 KSN589651 KIR589651 JYV589651 JOZ589651 JFD589651 IVH589651 ILL589651 IBP589651 HRT589651 HHX589651 GYB589651 GOF589651 GEJ589651 FUN589651 FKR589651 FAV589651 EQZ589651 EHD589651 DXH589651 DNL589651 DDP589651 CTT589651 CJX589651 CAB589651 BQF589651 BGJ589651 AWN589651 AMR589651 ACV589651 SZ589651 JD589651 G589651 WVP524115 WLT524115 WBX524115 VSB524115 VIF524115 UYJ524115 UON524115 UER524115 TUV524115 TKZ524115 TBD524115 SRH524115 SHL524115 RXP524115 RNT524115 RDX524115 QUB524115 QKF524115 QAJ524115 PQN524115 PGR524115 OWV524115 OMZ524115 ODD524115 NTH524115 NJL524115 MZP524115 MPT524115 MFX524115 LWB524115 LMF524115 LCJ524115 KSN524115 KIR524115 JYV524115 JOZ524115 JFD524115 IVH524115 ILL524115 IBP524115 HRT524115 HHX524115 GYB524115 GOF524115 GEJ524115 FUN524115 FKR524115 FAV524115 EQZ524115 EHD524115 DXH524115 DNL524115 DDP524115 CTT524115 CJX524115 CAB524115 BQF524115 BGJ524115 AWN524115 AMR524115 ACV524115 SZ524115 JD524115 G524115 WVP458579 WLT458579 WBX458579 VSB458579 VIF458579 UYJ458579 UON458579 UER458579 TUV458579 TKZ458579 TBD458579 SRH458579 SHL458579 RXP458579 RNT458579 RDX458579 QUB458579 QKF458579 QAJ458579 PQN458579 PGR458579 OWV458579 OMZ458579 ODD458579 NTH458579 NJL458579 MZP458579 MPT458579 MFX458579 LWB458579 LMF458579 LCJ458579 KSN458579 KIR458579 JYV458579 JOZ458579 JFD458579 IVH458579 ILL458579 IBP458579 HRT458579 HHX458579 GYB458579 GOF458579 GEJ458579 FUN458579 FKR458579 FAV458579 EQZ458579 EHD458579 DXH458579 DNL458579 DDP458579 CTT458579 CJX458579 CAB458579 BQF458579 BGJ458579 AWN458579 AMR458579 ACV458579 SZ458579 JD458579 G458579 WVP393043 WLT393043 WBX393043 VSB393043 VIF393043 UYJ393043 UON393043 UER393043 TUV393043 TKZ393043 TBD393043 SRH393043 SHL393043 RXP393043 RNT393043 RDX393043 QUB393043 QKF393043 QAJ393043 PQN393043 PGR393043 OWV393043 OMZ393043 ODD393043 NTH393043 NJL393043 MZP393043 MPT393043 MFX393043 LWB393043 LMF393043 LCJ393043 KSN393043 KIR393043 JYV393043 JOZ393043 JFD393043 IVH393043 ILL393043 IBP393043 HRT393043 HHX393043 GYB393043 GOF393043 GEJ393043 FUN393043 FKR393043 FAV393043 EQZ393043 EHD393043 DXH393043 DNL393043 DDP393043 CTT393043 CJX393043 CAB393043 BQF393043 BGJ393043 AWN393043 AMR393043 ACV393043 SZ393043 JD393043 G393043 WVP327507 WLT327507 WBX327507 VSB327507 VIF327507 UYJ327507 UON327507 UER327507 TUV327507 TKZ327507 TBD327507 SRH327507 SHL327507 RXP327507 RNT327507 RDX327507 QUB327507 QKF327507 QAJ327507 PQN327507 PGR327507 OWV327507 OMZ327507 ODD327507 NTH327507 NJL327507 MZP327507 MPT327507 MFX327507 LWB327507 LMF327507 LCJ327507 KSN327507 KIR327507 JYV327507 JOZ327507 JFD327507 IVH327507 ILL327507 IBP327507 HRT327507 HHX327507 GYB327507 GOF327507 GEJ327507 FUN327507 FKR327507 FAV327507 EQZ327507 EHD327507 DXH327507 DNL327507 DDP327507 CTT327507 CJX327507 CAB327507 BQF327507 BGJ327507 AWN327507 AMR327507 ACV327507 SZ327507 JD327507 G327507 WVP261971 WLT261971 WBX261971 VSB261971 VIF261971 UYJ261971 UON261971 UER261971 TUV261971 TKZ261971 TBD261971 SRH261971 SHL261971 RXP261971 RNT261971 RDX261971 QUB261971 QKF261971 QAJ261971 PQN261971 PGR261971 OWV261971 OMZ261971 ODD261971 NTH261971 NJL261971 MZP261971 MPT261971 MFX261971 LWB261971 LMF261971 LCJ261971 KSN261971 KIR261971 JYV261971 JOZ261971 JFD261971 IVH261971 ILL261971 IBP261971 HRT261971 HHX261971 GYB261971 GOF261971 GEJ261971 FUN261971 FKR261971 FAV261971 EQZ261971 EHD261971 DXH261971 DNL261971 DDP261971 CTT261971 CJX261971 CAB261971 BQF261971 BGJ261971 AWN261971 AMR261971 ACV261971 SZ261971 JD261971 G261971 WVP196435 WLT196435 WBX196435 VSB196435 VIF196435 UYJ196435 UON196435 UER196435 TUV196435 TKZ196435 TBD196435 SRH196435 SHL196435 RXP196435 RNT196435 RDX196435 QUB196435 QKF196435 QAJ196435 PQN196435 PGR196435 OWV196435 OMZ196435 ODD196435 NTH196435 NJL196435 MZP196435 MPT196435 MFX196435 LWB196435 LMF196435 LCJ196435 KSN196435 KIR196435 JYV196435 JOZ196435 JFD196435 IVH196435 ILL196435 IBP196435 HRT196435 HHX196435 GYB196435 GOF196435 GEJ196435 FUN196435 FKR196435 FAV196435 EQZ196435 EHD196435 DXH196435 DNL196435 DDP196435 CTT196435 CJX196435 CAB196435 BQF196435 BGJ196435 AWN196435 AMR196435 ACV196435 SZ196435 JD196435 G196435 WVP130899 WLT130899 WBX130899 VSB130899 VIF130899 UYJ130899 UON130899 UER130899 TUV130899 TKZ130899 TBD130899 SRH130899 SHL130899 RXP130899 RNT130899 RDX130899 QUB130899 QKF130899 QAJ130899 PQN130899 PGR130899 OWV130899 OMZ130899 ODD130899 NTH130899 NJL130899 MZP130899 MPT130899 MFX130899 LWB130899 LMF130899 LCJ130899 KSN130899 KIR130899 JYV130899 JOZ130899 JFD130899 IVH130899 ILL130899 IBP130899 HRT130899 HHX130899 GYB130899 GOF130899 GEJ130899 FUN130899 FKR130899 FAV130899 EQZ130899 EHD130899 DXH130899 DNL130899 DDP130899 CTT130899 CJX130899 CAB130899 BQF130899 BGJ130899 AWN130899 AMR130899 ACV130899 SZ130899 JD130899 G130899 WVP65363 WLT65363 WBX65363 VSB65363 VIF65363 UYJ65363 UON65363 UER65363 TUV65363 TKZ65363 TBD65363 SRH65363 SHL65363 RXP65363 RNT65363 RDX65363 QUB65363 QKF65363 QAJ65363 PQN65363 PGR65363 OWV65363 OMZ65363 ODD65363 NTH65363 NJL65363 MZP65363 MPT65363 MFX65363 LWB65363 LMF65363 LCJ65363 KSN65363 KIR65363 JYV65363 JOZ65363 JFD65363 IVH65363 ILL65363 IBP65363 HRT65363 HHX65363 GYB65363 GOF65363 GEJ65363 FUN65363 FKR65363 FAV65363 EQZ65363 EHD65363 DXH65363 DNL65363 DDP65363 CTT65363 CJX65363 CAB65363 BQF65363 BGJ65363 AWN65363 AMR65363 ACV65363 SZ65363 G65363" xr:uid="{96AD38CF-90B9-449E-9F8F-67C332D0CDA1}">
      <formula1>#REF!</formula1>
    </dataValidation>
  </dataValidations>
  <printOptions horizontalCentered="1"/>
  <pageMargins left="0.51181102362204722" right="0.51181102362204722" top="0.55118110236220474" bottom="0.35433070866141736" header="0.31496062992125984" footer="0.31496062992125984"/>
  <pageSetup scale="48" orientation="landscape" verticalDpi="0" r:id="rId1"/>
  <colBreaks count="1" manualBreakCount="1">
    <brk id="27" max="69" man="1"/>
  </colBreaks>
  <ignoredErrors>
    <ignoredError sqref="D13:AA24"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 select</vt:lpstr>
      <vt:lpstr>'SC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2026-01-10T19:44:14Z</dcterms:created>
  <dcterms:modified xsi:type="dcterms:W3CDTF">2026-05-20T07:01:39Z</dcterms:modified>
</cp:coreProperties>
</file>