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d.docs.live.net/5f3ca257ae7b43be/Desktop/FC/"/>
    </mc:Choice>
  </mc:AlternateContent>
  <xr:revisionPtr revIDLastSave="1" documentId="8_{A53FA5F6-CD9B-4F68-9B4A-F416A74881A8}" xr6:coauthVersionLast="47" xr6:coauthVersionMax="47" xr10:uidLastSave="{73EE85F6-FA86-48A7-BC96-7D0E0837A8CB}"/>
  <bookViews>
    <workbookView xWindow="-108" yWindow="-108" windowWidth="23256" windowHeight="12456" xr2:uid="{A6DF34B8-D55E-486F-9971-75BCE71510CC}"/>
  </bookViews>
  <sheets>
    <sheet name="FC select LT" sheetId="1" r:id="rId1"/>
  </sheets>
  <definedNames>
    <definedName name="__xlnm.Print_Area" localSheetId="0">'FC select LT'!$B$61:$Z$75</definedName>
    <definedName name="_xlnm.Print_Area" localSheetId="0">'FC select LT'!$B$2:$AJ$28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08" i="1" l="1"/>
  <c r="T108" i="1" s="1"/>
  <c r="Q108" i="1"/>
  <c r="E108" i="1"/>
  <c r="H108" i="1" s="1"/>
  <c r="I108" i="1" s="1"/>
  <c r="S107" i="1"/>
  <c r="T107" i="1" s="1"/>
  <c r="Q107" i="1"/>
  <c r="H107" i="1"/>
  <c r="I107" i="1" s="1"/>
  <c r="E107" i="1"/>
  <c r="F107" i="1" s="1"/>
  <c r="T106" i="1"/>
  <c r="S106" i="1"/>
  <c r="Q106" i="1"/>
  <c r="H106" i="1"/>
  <c r="I106" i="1" s="1"/>
  <c r="F106" i="1"/>
  <c r="S105" i="1"/>
  <c r="T105" i="1" s="1"/>
  <c r="Q105" i="1"/>
  <c r="E105" i="1"/>
  <c r="T104" i="1"/>
  <c r="S104" i="1"/>
  <c r="Q104" i="1"/>
  <c r="E104" i="1"/>
  <c r="H104" i="1" s="1"/>
  <c r="I104" i="1" s="1"/>
  <c r="S103" i="1"/>
  <c r="T103" i="1" s="1"/>
  <c r="Q103" i="1"/>
  <c r="E103" i="1"/>
  <c r="H103" i="1" s="1"/>
  <c r="I103" i="1" s="1"/>
  <c r="T102" i="1"/>
  <c r="S102" i="1"/>
  <c r="Q102" i="1"/>
  <c r="E102" i="1"/>
  <c r="S101" i="1"/>
  <c r="T101" i="1" s="1"/>
  <c r="Q101" i="1"/>
  <c r="H101" i="1"/>
  <c r="I101" i="1" s="1"/>
  <c r="F101" i="1"/>
  <c r="E101" i="1"/>
  <c r="S100" i="1"/>
  <c r="T100" i="1" s="1"/>
  <c r="Q100" i="1"/>
  <c r="H100" i="1"/>
  <c r="I100" i="1" s="1"/>
  <c r="M19" i="1" s="1"/>
  <c r="F100" i="1"/>
  <c r="S99" i="1"/>
  <c r="T99" i="1" s="1"/>
  <c r="Q99" i="1"/>
  <c r="I99" i="1"/>
  <c r="H99" i="1"/>
  <c r="F99" i="1"/>
  <c r="T98" i="1"/>
  <c r="S98" i="1"/>
  <c r="Q98" i="1"/>
  <c r="H98" i="1"/>
  <c r="I98" i="1" s="1"/>
  <c r="F98" i="1"/>
  <c r="S97" i="1"/>
  <c r="T97" i="1" s="1"/>
  <c r="Q97" i="1"/>
  <c r="H97" i="1"/>
  <c r="I97" i="1" s="1"/>
  <c r="F97" i="1"/>
  <c r="S75" i="1"/>
  <c r="R75" i="1"/>
  <c r="Q75" i="1"/>
  <c r="O75" i="1"/>
  <c r="N75" i="1"/>
  <c r="X74" i="1"/>
  <c r="W74" i="1"/>
  <c r="V74" i="1"/>
  <c r="T74" i="1"/>
  <c r="S74" i="1"/>
  <c r="Q74" i="1"/>
  <c r="AC73" i="1"/>
  <c r="AB73" i="1"/>
  <c r="Z73" i="1"/>
  <c r="X73" i="1"/>
  <c r="W73" i="1"/>
  <c r="AG72" i="1"/>
  <c r="AF72" i="1"/>
  <c r="AE72" i="1"/>
  <c r="AB72" i="1"/>
  <c r="AA72" i="1"/>
  <c r="Z72" i="1"/>
  <c r="E72" i="1"/>
  <c r="D72" i="1"/>
  <c r="AI71" i="1"/>
  <c r="AF71" i="1"/>
  <c r="AE71" i="1"/>
  <c r="H71" i="1"/>
  <c r="G71" i="1"/>
  <c r="F71" i="1"/>
  <c r="D71" i="1"/>
  <c r="AJ70" i="1"/>
  <c r="AI70" i="1"/>
  <c r="W70" i="1"/>
  <c r="M70" i="1"/>
  <c r="L70" i="1"/>
  <c r="K70" i="1"/>
  <c r="I70" i="1"/>
  <c r="G70" i="1"/>
  <c r="R69" i="1"/>
  <c r="Q69" i="1"/>
  <c r="P69" i="1"/>
  <c r="M69" i="1"/>
  <c r="L69" i="1"/>
  <c r="K69" i="1"/>
  <c r="V68" i="1"/>
  <c r="U68" i="1"/>
  <c r="T68" i="1"/>
  <c r="R68" i="1"/>
  <c r="O68" i="1"/>
  <c r="AA67" i="1"/>
  <c r="Z67" i="1"/>
  <c r="Y67" i="1"/>
  <c r="W67" i="1"/>
  <c r="V67" i="1"/>
  <c r="T67" i="1"/>
  <c r="F67" i="1"/>
  <c r="E67" i="1"/>
  <c r="AF66" i="1"/>
  <c r="AC66" i="1"/>
  <c r="AA66" i="1"/>
  <c r="M66" i="1"/>
  <c r="L66" i="1"/>
  <c r="K66" i="1"/>
  <c r="J66" i="1"/>
  <c r="AI65" i="1"/>
  <c r="AH65" i="1"/>
  <c r="T65" i="1"/>
  <c r="S65" i="1"/>
  <c r="R65" i="1"/>
  <c r="Q65" i="1"/>
  <c r="N65" i="1"/>
  <c r="AG64" i="1"/>
  <c r="Z64" i="1"/>
  <c r="Y64" i="1"/>
  <c r="W64" i="1"/>
  <c r="V64" i="1"/>
  <c r="U64" i="1"/>
  <c r="G64" i="1"/>
  <c r="F64" i="1"/>
  <c r="D64" i="1"/>
  <c r="AI26" i="1"/>
  <c r="U26" i="1"/>
  <c r="T26" i="1"/>
  <c r="T91" i="1" s="1"/>
  <c r="Q26" i="1"/>
  <c r="Q91" i="1" s="1"/>
  <c r="P26" i="1"/>
  <c r="N26" i="1"/>
  <c r="E25" i="1"/>
  <c r="D25" i="1"/>
  <c r="AG20" i="1"/>
  <c r="AF20" i="1"/>
  <c r="AE20" i="1"/>
  <c r="X20" i="1"/>
  <c r="W20" i="1"/>
  <c r="K20" i="1"/>
  <c r="J20" i="1"/>
  <c r="I20" i="1"/>
  <c r="H20" i="1"/>
  <c r="G20" i="1"/>
  <c r="F20" i="1"/>
  <c r="AA19" i="1"/>
  <c r="AA84" i="1" s="1"/>
  <c r="Z19" i="1"/>
  <c r="Z84" i="1" s="1"/>
  <c r="AJ18" i="1"/>
  <c r="AI18" i="1"/>
  <c r="AH18" i="1"/>
  <c r="AG18" i="1"/>
  <c r="X18" i="1"/>
  <c r="S18" i="1"/>
  <c r="R18" i="1"/>
  <c r="N18" i="1"/>
  <c r="L18" i="1"/>
  <c r="K18" i="1"/>
  <c r="K83" i="1" s="1"/>
  <c r="G18" i="1"/>
  <c r="AG17" i="1"/>
  <c r="AF17" i="1"/>
  <c r="AE17" i="1"/>
  <c r="AD17" i="1"/>
  <c r="AC17" i="1"/>
  <c r="I17" i="1"/>
  <c r="H17" i="1"/>
  <c r="D17" i="1"/>
  <c r="AD16" i="1"/>
  <c r="AC16" i="1"/>
  <c r="AB16" i="1"/>
  <c r="Z16" i="1"/>
  <c r="Y16" i="1"/>
  <c r="Y81" i="1" s="1"/>
  <c r="Q16" i="1"/>
  <c r="N16" i="1"/>
  <c r="M16" i="1"/>
  <c r="L16" i="1"/>
  <c r="H16" i="1"/>
  <c r="F16" i="1"/>
  <c r="E16" i="1"/>
  <c r="AK10" i="1"/>
  <c r="AK9" i="1"/>
  <c r="AJ6" i="1"/>
  <c r="G83" i="1" l="1"/>
  <c r="F85" i="1"/>
  <c r="I85" i="1"/>
  <c r="AB81" i="1"/>
  <c r="AH83" i="1"/>
  <c r="Z17" i="1"/>
  <c r="N17" i="1"/>
  <c r="N82" i="1" s="1"/>
  <c r="Y17" i="1"/>
  <c r="M17" i="1"/>
  <c r="AJ17" i="1"/>
  <c r="X17" i="1"/>
  <c r="X82" i="1" s="1"/>
  <c r="L17" i="1"/>
  <c r="L82" i="1" s="1"/>
  <c r="AH17" i="1"/>
  <c r="AH82" i="1" s="1"/>
  <c r="V17" i="1"/>
  <c r="J17" i="1"/>
  <c r="J82" i="1" s="1"/>
  <c r="AA17" i="1"/>
  <c r="AA82" i="1" s="1"/>
  <c r="G17" i="1"/>
  <c r="G82" i="1" s="1"/>
  <c r="W17" i="1"/>
  <c r="F17" i="1"/>
  <c r="E17" i="1"/>
  <c r="U17" i="1"/>
  <c r="S17" i="1"/>
  <c r="S82" i="1" s="1"/>
  <c r="AI17" i="1"/>
  <c r="AI82" i="1" s="1"/>
  <c r="R17" i="1"/>
  <c r="R82" i="1" s="1"/>
  <c r="AC81" i="1"/>
  <c r="AC25" i="1"/>
  <c r="AC90" i="1" s="1"/>
  <c r="N25" i="1"/>
  <c r="AB25" i="1"/>
  <c r="AB90" i="1" s="1"/>
  <c r="M25" i="1"/>
  <c r="Z25" i="1"/>
  <c r="Z90" i="1" s="1"/>
  <c r="K25" i="1"/>
  <c r="T25" i="1"/>
  <c r="S25" i="1"/>
  <c r="AJ25" i="1"/>
  <c r="J25" i="1"/>
  <c r="R25" i="1"/>
  <c r="R90" i="1" s="1"/>
  <c r="AI25" i="1"/>
  <c r="I25" i="1"/>
  <c r="I90" i="1" s="1"/>
  <c r="AH25" i="1"/>
  <c r="AH90" i="1" s="1"/>
  <c r="H25" i="1"/>
  <c r="H90" i="1" s="1"/>
  <c r="AG85" i="1"/>
  <c r="F103" i="1"/>
  <c r="F81" i="1"/>
  <c r="U25" i="1"/>
  <c r="D19" i="1"/>
  <c r="D84" i="1" s="1"/>
  <c r="K17" i="1"/>
  <c r="K82" i="1" s="1"/>
  <c r="O17" i="1"/>
  <c r="L83" i="1"/>
  <c r="X25" i="1"/>
  <c r="X90" i="1" s="1"/>
  <c r="AI19" i="1"/>
  <c r="W19" i="1"/>
  <c r="W84" i="1" s="1"/>
  <c r="K19" i="1"/>
  <c r="X19" i="1"/>
  <c r="J19" i="1"/>
  <c r="AJ19" i="1"/>
  <c r="AJ84" i="1" s="1"/>
  <c r="V19" i="1"/>
  <c r="V84" i="1" s="1"/>
  <c r="I19" i="1"/>
  <c r="I84" i="1" s="1"/>
  <c r="AH19" i="1"/>
  <c r="AH84" i="1" s="1"/>
  <c r="U19" i="1"/>
  <c r="U84" i="1" s="1"/>
  <c r="H19" i="1"/>
  <c r="H84" i="1" s="1"/>
  <c r="AF19" i="1"/>
  <c r="S19" i="1"/>
  <c r="F19" i="1"/>
  <c r="F84" i="1" s="1"/>
  <c r="P19" i="1"/>
  <c r="AG19" i="1"/>
  <c r="O19" i="1"/>
  <c r="O84" i="1" s="1"/>
  <c r="AE19" i="1"/>
  <c r="AE84" i="1" s="1"/>
  <c r="N19" i="1"/>
  <c r="N84" i="1" s="1"/>
  <c r="AC19" i="1"/>
  <c r="L19" i="1"/>
  <c r="L84" i="1" s="1"/>
  <c r="AB19" i="1"/>
  <c r="AB84" i="1" s="1"/>
  <c r="G19" i="1"/>
  <c r="G84" i="1" s="1"/>
  <c r="AF25" i="1"/>
  <c r="AD19" i="1"/>
  <c r="I82" i="1"/>
  <c r="R19" i="1"/>
  <c r="R84" i="1" s="1"/>
  <c r="AG25" i="1"/>
  <c r="AG83" i="1"/>
  <c r="AD81" i="1"/>
  <c r="F25" i="1"/>
  <c r="F90" i="1" s="1"/>
  <c r="G25" i="1"/>
  <c r="E19" i="1"/>
  <c r="E84" i="1" s="1"/>
  <c r="W25" i="1"/>
  <c r="W90" i="1" s="1"/>
  <c r="K85" i="1"/>
  <c r="Z81" i="1"/>
  <c r="AC82" i="1"/>
  <c r="D90" i="1"/>
  <c r="AD82" i="1"/>
  <c r="E90" i="1"/>
  <c r="AJ83" i="1"/>
  <c r="V25" i="1"/>
  <c r="P17" i="1"/>
  <c r="P82" i="1" s="1"/>
  <c r="Q19" i="1"/>
  <c r="Q84" i="1" s="1"/>
  <c r="Q17" i="1"/>
  <c r="Q82" i="1" s="1"/>
  <c r="R83" i="1"/>
  <c r="W85" i="1"/>
  <c r="T17" i="1"/>
  <c r="T82" i="1" s="1"/>
  <c r="T19" i="1"/>
  <c r="T84" i="1" s="1"/>
  <c r="X85" i="1"/>
  <c r="AG75" i="1"/>
  <c r="U75" i="1"/>
  <c r="I75" i="1"/>
  <c r="AD74" i="1"/>
  <c r="R74" i="1"/>
  <c r="F74" i="1"/>
  <c r="AA73" i="1"/>
  <c r="O73" i="1"/>
  <c r="AJ72" i="1"/>
  <c r="X72" i="1"/>
  <c r="L72" i="1"/>
  <c r="AG71" i="1"/>
  <c r="U71" i="1"/>
  <c r="I71" i="1"/>
  <c r="AD70" i="1"/>
  <c r="R70" i="1"/>
  <c r="F70" i="1"/>
  <c r="AA69" i="1"/>
  <c r="O69" i="1"/>
  <c r="AJ68" i="1"/>
  <c r="X68" i="1"/>
  <c r="L68" i="1"/>
  <c r="AG67" i="1"/>
  <c r="U67" i="1"/>
  <c r="I67" i="1"/>
  <c r="AD66" i="1"/>
  <c r="R66" i="1"/>
  <c r="F66" i="1"/>
  <c r="AA65" i="1"/>
  <c r="O65" i="1"/>
  <c r="AJ64" i="1"/>
  <c r="X64" i="1"/>
  <c r="L64" i="1"/>
  <c r="L81" i="1" s="1"/>
  <c r="AI75" i="1"/>
  <c r="V75" i="1"/>
  <c r="H75" i="1"/>
  <c r="AB74" i="1"/>
  <c r="O74" i="1"/>
  <c r="AI73" i="1"/>
  <c r="V73" i="1"/>
  <c r="I73" i="1"/>
  <c r="AC72" i="1"/>
  <c r="P72" i="1"/>
  <c r="AJ71" i="1"/>
  <c r="W71" i="1"/>
  <c r="J71" i="1"/>
  <c r="AC70" i="1"/>
  <c r="P70" i="1"/>
  <c r="AJ69" i="1"/>
  <c r="W69" i="1"/>
  <c r="J69" i="1"/>
  <c r="AD68" i="1"/>
  <c r="Q68" i="1"/>
  <c r="D68" i="1"/>
  <c r="X67" i="1"/>
  <c r="K67" i="1"/>
  <c r="AE66" i="1"/>
  <c r="Q66" i="1"/>
  <c r="D66" i="1"/>
  <c r="X65" i="1"/>
  <c r="K65" i="1"/>
  <c r="AE64" i="1"/>
  <c r="R64" i="1"/>
  <c r="E64" i="1"/>
  <c r="E81" i="1" s="1"/>
  <c r="Z75" i="1"/>
  <c r="L75" i="1"/>
  <c r="AE74" i="1"/>
  <c r="P74" i="1"/>
  <c r="P91" i="1" s="1"/>
  <c r="AH73" i="1"/>
  <c r="T73" i="1"/>
  <c r="F73" i="1"/>
  <c r="Y72" i="1"/>
  <c r="J72" i="1"/>
  <c r="AC71" i="1"/>
  <c r="O71" i="1"/>
  <c r="AH70" i="1"/>
  <c r="T70" i="1"/>
  <c r="E70" i="1"/>
  <c r="X69" i="1"/>
  <c r="I69" i="1"/>
  <c r="AB68" i="1"/>
  <c r="N68" i="1"/>
  <c r="AF67" i="1"/>
  <c r="R67" i="1"/>
  <c r="D67" i="1"/>
  <c r="W66" i="1"/>
  <c r="I66" i="1"/>
  <c r="AB65" i="1"/>
  <c r="M65" i="1"/>
  <c r="AF64" i="1"/>
  <c r="Q64" i="1"/>
  <c r="Q81" i="1" s="1"/>
  <c r="K75" i="1"/>
  <c r="AC74" i="1"/>
  <c r="N74" i="1"/>
  <c r="N91" i="1" s="1"/>
  <c r="AG73" i="1"/>
  <c r="S73" i="1"/>
  <c r="E73" i="1"/>
  <c r="I72" i="1"/>
  <c r="AB71" i="1"/>
  <c r="N71" i="1"/>
  <c r="AG70" i="1"/>
  <c r="S70" i="1"/>
  <c r="D70" i="1"/>
  <c r="V69" i="1"/>
  <c r="H69" i="1"/>
  <c r="AA68" i="1"/>
  <c r="AE67" i="1"/>
  <c r="Q67" i="1"/>
  <c r="AJ66" i="1"/>
  <c r="V66" i="1"/>
  <c r="H66" i="1"/>
  <c r="Z65" i="1"/>
  <c r="L65" i="1"/>
  <c r="AD64" i="1"/>
  <c r="P64" i="1"/>
  <c r="H72" i="1"/>
  <c r="K68" i="1"/>
  <c r="P67" i="1"/>
  <c r="U66" i="1"/>
  <c r="Y65" i="1"/>
  <c r="J65" i="1"/>
  <c r="AC64" i="1"/>
  <c r="Y75" i="1"/>
  <c r="W72" i="1"/>
  <c r="M68" i="1"/>
  <c r="AI66" i="1"/>
  <c r="AI83" i="1" s="1"/>
  <c r="X75" i="1"/>
  <c r="J75" i="1"/>
  <c r="AA74" i="1"/>
  <c r="M74" i="1"/>
  <c r="AF73" i="1"/>
  <c r="R73" i="1"/>
  <c r="D73" i="1"/>
  <c r="V72" i="1"/>
  <c r="AA71" i="1"/>
  <c r="M71" i="1"/>
  <c r="AF70" i="1"/>
  <c r="Q70" i="1"/>
  <c r="AI69" i="1"/>
  <c r="U69" i="1"/>
  <c r="G69" i="1"/>
  <c r="Z68" i="1"/>
  <c r="AD67" i="1"/>
  <c r="G66" i="1"/>
  <c r="O64" i="1"/>
  <c r="W75" i="1"/>
  <c r="G75" i="1"/>
  <c r="Z74" i="1"/>
  <c r="L74" i="1"/>
  <c r="AE73" i="1"/>
  <c r="Q73" i="1"/>
  <c r="AI72" i="1"/>
  <c r="U72" i="1"/>
  <c r="G72" i="1"/>
  <c r="Z71" i="1"/>
  <c r="L71" i="1"/>
  <c r="AE70" i="1"/>
  <c r="O70" i="1"/>
  <c r="AH69" i="1"/>
  <c r="T69" i="1"/>
  <c r="F69" i="1"/>
  <c r="Y68" i="1"/>
  <c r="J68" i="1"/>
  <c r="J85" i="1" s="1"/>
  <c r="AC67" i="1"/>
  <c r="O67" i="1"/>
  <c r="AH66" i="1"/>
  <c r="T66" i="1"/>
  <c r="E66" i="1"/>
  <c r="W65" i="1"/>
  <c r="I65" i="1"/>
  <c r="AB64" i="1"/>
  <c r="N64" i="1"/>
  <c r="N81" i="1" s="1"/>
  <c r="AJ75" i="1"/>
  <c r="T75" i="1"/>
  <c r="F75" i="1"/>
  <c r="Y74" i="1"/>
  <c r="K74" i="1"/>
  <c r="AD73" i="1"/>
  <c r="P73" i="1"/>
  <c r="AH72" i="1"/>
  <c r="T72" i="1"/>
  <c r="F72" i="1"/>
  <c r="Y71" i="1"/>
  <c r="K71" i="1"/>
  <c r="AB70" i="1"/>
  <c r="N70" i="1"/>
  <c r="AG69" i="1"/>
  <c r="S69" i="1"/>
  <c r="E69" i="1"/>
  <c r="W68" i="1"/>
  <c r="I68" i="1"/>
  <c r="AB67" i="1"/>
  <c r="N67" i="1"/>
  <c r="AG66" i="1"/>
  <c r="S66" i="1"/>
  <c r="S83" i="1" s="1"/>
  <c r="AJ65" i="1"/>
  <c r="V65" i="1"/>
  <c r="H65" i="1"/>
  <c r="H82" i="1" s="1"/>
  <c r="AA64" i="1"/>
  <c r="M64" i="1"/>
  <c r="M81" i="1" s="1"/>
  <c r="AD75" i="1"/>
  <c r="P75" i="1"/>
  <c r="AI74" i="1"/>
  <c r="AI91" i="1" s="1"/>
  <c r="U74" i="1"/>
  <c r="U91" i="1" s="1"/>
  <c r="G74" i="1"/>
  <c r="Y73" i="1"/>
  <c r="K73" i="1"/>
  <c r="AD72" i="1"/>
  <c r="O72" i="1"/>
  <c r="AH71" i="1"/>
  <c r="S71" i="1"/>
  <c r="E71" i="1"/>
  <c r="X70" i="1"/>
  <c r="J70" i="1"/>
  <c r="AC69" i="1"/>
  <c r="N69" i="1"/>
  <c r="AG68" i="1"/>
  <c r="S68" i="1"/>
  <c r="E68" i="1"/>
  <c r="AH75" i="1"/>
  <c r="E75" i="1"/>
  <c r="J74" i="1"/>
  <c r="N73" i="1"/>
  <c r="S72" i="1"/>
  <c r="X71" i="1"/>
  <c r="AA70" i="1"/>
  <c r="AF69" i="1"/>
  <c r="D69" i="1"/>
  <c r="H68" i="1"/>
  <c r="H85" i="1" s="1"/>
  <c r="S67" i="1"/>
  <c r="Z66" i="1"/>
  <c r="AG65" i="1"/>
  <c r="AG82" i="1" s="1"/>
  <c r="G65" i="1"/>
  <c r="T64" i="1"/>
  <c r="AF75" i="1"/>
  <c r="I74" i="1"/>
  <c r="M73" i="1"/>
  <c r="R72" i="1"/>
  <c r="V71" i="1"/>
  <c r="Z70" i="1"/>
  <c r="AE69" i="1"/>
  <c r="AI68" i="1"/>
  <c r="G68" i="1"/>
  <c r="G85" i="1" s="1"/>
  <c r="M67" i="1"/>
  <c r="M84" i="1" s="1"/>
  <c r="Y66" i="1"/>
  <c r="AF65" i="1"/>
  <c r="AF82" i="1" s="1"/>
  <c r="F65" i="1"/>
  <c r="S64" i="1"/>
  <c r="AA18" i="1"/>
  <c r="AA83" i="1" s="1"/>
  <c r="I18" i="1"/>
  <c r="AE65" i="1"/>
  <c r="AE82" i="1" s="1"/>
  <c r="Y18" i="1"/>
  <c r="H18" i="1"/>
  <c r="AH74" i="1"/>
  <c r="N72" i="1"/>
  <c r="AB69" i="1"/>
  <c r="AJ67" i="1"/>
  <c r="J67" i="1"/>
  <c r="P66" i="1"/>
  <c r="D65" i="1"/>
  <c r="D82" i="1" s="1"/>
  <c r="AJ20" i="1"/>
  <c r="S20" i="1"/>
  <c r="D75" i="1"/>
  <c r="E74" i="1"/>
  <c r="R71" i="1"/>
  <c r="AD65" i="1"/>
  <c r="AE75" i="1"/>
  <c r="AJ74" i="1"/>
  <c r="H74" i="1"/>
  <c r="L73" i="1"/>
  <c r="Q72" i="1"/>
  <c r="T71" i="1"/>
  <c r="Y70" i="1"/>
  <c r="AD69" i="1"/>
  <c r="AH68" i="1"/>
  <c r="F68" i="1"/>
  <c r="L67" i="1"/>
  <c r="X66" i="1"/>
  <c r="X83" i="1" s="1"/>
  <c r="E65" i="1"/>
  <c r="K64" i="1"/>
  <c r="AC75" i="1"/>
  <c r="J73" i="1"/>
  <c r="AF68" i="1"/>
  <c r="AF85" i="1" s="1"/>
  <c r="J64" i="1"/>
  <c r="AB75" i="1"/>
  <c r="AG74" i="1"/>
  <c r="D74" i="1"/>
  <c r="H73" i="1"/>
  <c r="M72" i="1"/>
  <c r="Q71" i="1"/>
  <c r="V70" i="1"/>
  <c r="Z69" i="1"/>
  <c r="AE68" i="1"/>
  <c r="AE85" i="1" s="1"/>
  <c r="AI67" i="1"/>
  <c r="H67" i="1"/>
  <c r="O66" i="1"/>
  <c r="AC65" i="1"/>
  <c r="AI64" i="1"/>
  <c r="I64" i="1"/>
  <c r="W18" i="1"/>
  <c r="F18" i="1"/>
  <c r="AA75" i="1"/>
  <c r="AF74" i="1"/>
  <c r="G73" i="1"/>
  <c r="K72" i="1"/>
  <c r="P71" i="1"/>
  <c r="U70" i="1"/>
  <c r="Y69" i="1"/>
  <c r="AC68" i="1"/>
  <c r="AH67" i="1"/>
  <c r="N66" i="1"/>
  <c r="N83" i="1" s="1"/>
  <c r="U65" i="1"/>
  <c r="AH64" i="1"/>
  <c r="H64" i="1"/>
  <c r="H81" i="1" s="1"/>
  <c r="V18" i="1"/>
  <c r="V83" i="1" s="1"/>
  <c r="AJ73" i="1"/>
  <c r="G67" i="1"/>
  <c r="AA16" i="1"/>
  <c r="AB17" i="1"/>
  <c r="AB82" i="1" s="1"/>
  <c r="U18" i="1"/>
  <c r="U83" i="1" s="1"/>
  <c r="Y19" i="1"/>
  <c r="Y84" i="1" s="1"/>
  <c r="AA20" i="1"/>
  <c r="AA85" i="1" s="1"/>
  <c r="O26" i="1"/>
  <c r="O91" i="1" s="1"/>
  <c r="P65" i="1"/>
  <c r="AB66" i="1"/>
  <c r="P68" i="1"/>
  <c r="H70" i="1"/>
  <c r="AD71" i="1"/>
  <c r="U73" i="1"/>
  <c r="M75" i="1"/>
  <c r="AH16" i="1"/>
  <c r="AH81" i="1" s="1"/>
  <c r="V16" i="1"/>
  <c r="V81" i="1" s="1"/>
  <c r="U16" i="1"/>
  <c r="U81" i="1" s="1"/>
  <c r="I16" i="1"/>
  <c r="J16" i="1"/>
  <c r="AG16" i="1"/>
  <c r="AG81" i="1" s="1"/>
  <c r="AE16" i="1"/>
  <c r="S16" i="1"/>
  <c r="G16" i="1"/>
  <c r="G81" i="1" s="1"/>
  <c r="X16" i="1"/>
  <c r="D16" i="1"/>
  <c r="D81" i="1" s="1"/>
  <c r="T16" i="1"/>
  <c r="T81" i="1" s="1"/>
  <c r="R16" i="1"/>
  <c r="R81" i="1" s="1"/>
  <c r="AJ16" i="1"/>
  <c r="AJ81" i="1" s="1"/>
  <c r="P16" i="1"/>
  <c r="AF16" i="1"/>
  <c r="O16" i="1"/>
  <c r="O81" i="1" s="1"/>
  <c r="Z20" i="1"/>
  <c r="Z85" i="1" s="1"/>
  <c r="N20" i="1"/>
  <c r="AD20" i="1"/>
  <c r="Q20" i="1"/>
  <c r="Q85" i="1" s="1"/>
  <c r="D20" i="1"/>
  <c r="D85" i="1" s="1"/>
  <c r="AC20" i="1"/>
  <c r="AC85" i="1" s="1"/>
  <c r="P20" i="1"/>
  <c r="P85" i="1" s="1"/>
  <c r="AB20" i="1"/>
  <c r="AB85" i="1" s="1"/>
  <c r="O20" i="1"/>
  <c r="O85" i="1" s="1"/>
  <c r="Y20" i="1"/>
  <c r="L20" i="1"/>
  <c r="L85" i="1" s="1"/>
  <c r="AD26" i="1"/>
  <c r="R26" i="1"/>
  <c r="R91" i="1" s="1"/>
  <c r="F26" i="1"/>
  <c r="AF26" i="1"/>
  <c r="S26" i="1"/>
  <c r="S91" i="1" s="1"/>
  <c r="E26" i="1"/>
  <c r="E91" i="1" s="1"/>
  <c r="Z26" i="1"/>
  <c r="L26" i="1"/>
  <c r="L91" i="1" s="1"/>
  <c r="Y26" i="1"/>
  <c r="K26" i="1"/>
  <c r="K91" i="1" s="1"/>
  <c r="X26" i="1"/>
  <c r="X91" i="1" s="1"/>
  <c r="J26" i="1"/>
  <c r="W26" i="1"/>
  <c r="W91" i="1" s="1"/>
  <c r="I26" i="1"/>
  <c r="AJ26" i="1"/>
  <c r="V26" i="1"/>
  <c r="V91" i="1" s="1"/>
  <c r="H26" i="1"/>
  <c r="H91" i="1" s="1"/>
  <c r="M20" i="1"/>
  <c r="M85" i="1" s="1"/>
  <c r="AH20" i="1"/>
  <c r="AH85" i="1" s="1"/>
  <c r="AA26" i="1"/>
  <c r="AA91" i="1" s="1"/>
  <c r="R20" i="1"/>
  <c r="R85" i="1" s="1"/>
  <c r="AI20" i="1"/>
  <c r="AI85" i="1" s="1"/>
  <c r="AB26" i="1"/>
  <c r="AB91" i="1" s="1"/>
  <c r="AF18" i="1"/>
  <c r="AF83" i="1" s="1"/>
  <c r="T18" i="1"/>
  <c r="T83" i="1" s="1"/>
  <c r="AD18" i="1"/>
  <c r="AD83" i="1" s="1"/>
  <c r="Q18" i="1"/>
  <c r="E18" i="1"/>
  <c r="E83" i="1" s="1"/>
  <c r="P18" i="1"/>
  <c r="D18" i="1"/>
  <c r="D83" i="1" s="1"/>
  <c r="AB18" i="1"/>
  <c r="AB83" i="1" s="1"/>
  <c r="O18" i="1"/>
  <c r="AC18" i="1"/>
  <c r="AC83" i="1" s="1"/>
  <c r="Z18" i="1"/>
  <c r="Z83" i="1" s="1"/>
  <c r="M18" i="1"/>
  <c r="M83" i="1" s="1"/>
  <c r="T20" i="1"/>
  <c r="T85" i="1" s="1"/>
  <c r="D26" i="1"/>
  <c r="D91" i="1" s="1"/>
  <c r="AE26" i="1"/>
  <c r="AI16" i="1"/>
  <c r="H102" i="1"/>
  <c r="I102" i="1" s="1"/>
  <c r="F102" i="1"/>
  <c r="H105" i="1"/>
  <c r="I105" i="1" s="1"/>
  <c r="F105" i="1"/>
  <c r="AC26" i="1"/>
  <c r="AC91" i="1" s="1"/>
  <c r="U20" i="1"/>
  <c r="U85" i="1" s="1"/>
  <c r="G26" i="1"/>
  <c r="G91" i="1" s="1"/>
  <c r="AG26" i="1"/>
  <c r="J18" i="1"/>
  <c r="J83" i="1" s="1"/>
  <c r="AE18" i="1"/>
  <c r="AE83" i="1" s="1"/>
  <c r="E20" i="1"/>
  <c r="V20" i="1"/>
  <c r="V85" i="1" s="1"/>
  <c r="M26" i="1"/>
  <c r="M91" i="1" s="1"/>
  <c r="AH26" i="1"/>
  <c r="AH91" i="1" s="1"/>
  <c r="AA25" i="1"/>
  <c r="O25" i="1"/>
  <c r="Y25" i="1"/>
  <c r="Y90" i="1" s="1"/>
  <c r="L25" i="1"/>
  <c r="L90" i="1" s="1"/>
  <c r="F104" i="1"/>
  <c r="F108" i="1"/>
  <c r="P25" i="1"/>
  <c r="P90" i="1" s="1"/>
  <c r="AD25" i="1"/>
  <c r="AD90" i="1" s="1"/>
  <c r="K16" i="1"/>
  <c r="W16" i="1"/>
  <c r="W81" i="1" s="1"/>
  <c r="Q25" i="1"/>
  <c r="AE25" i="1"/>
  <c r="O83" i="1" l="1"/>
  <c r="O90" i="1"/>
  <c r="AJ24" i="1"/>
  <c r="AJ89" i="1" s="1"/>
  <c r="X24" i="1"/>
  <c r="X89" i="1" s="1"/>
  <c r="L24" i="1"/>
  <c r="L89" i="1" s="1"/>
  <c r="AF24" i="1"/>
  <c r="AF89" i="1" s="1"/>
  <c r="S24" i="1"/>
  <c r="S89" i="1" s="1"/>
  <c r="F24" i="1"/>
  <c r="F89" i="1" s="1"/>
  <c r="AI24" i="1"/>
  <c r="AI89" i="1" s="1"/>
  <c r="U24" i="1"/>
  <c r="U89" i="1" s="1"/>
  <c r="G24" i="1"/>
  <c r="G89" i="1" s="1"/>
  <c r="AH24" i="1"/>
  <c r="AH89" i="1" s="1"/>
  <c r="T24" i="1"/>
  <c r="T89" i="1" s="1"/>
  <c r="E24" i="1"/>
  <c r="E89" i="1" s="1"/>
  <c r="AG24" i="1"/>
  <c r="AG89" i="1" s="1"/>
  <c r="R24" i="1"/>
  <c r="R89" i="1" s="1"/>
  <c r="Q24" i="1"/>
  <c r="Q89" i="1" s="1"/>
  <c r="D24" i="1"/>
  <c r="D89" i="1" s="1"/>
  <c r="AE24" i="1"/>
  <c r="AE89" i="1" s="1"/>
  <c r="AD24" i="1"/>
  <c r="AD89" i="1" s="1"/>
  <c r="P24" i="1"/>
  <c r="P89" i="1" s="1"/>
  <c r="AA24" i="1"/>
  <c r="AA89" i="1" s="1"/>
  <c r="Z24" i="1"/>
  <c r="Z89" i="1" s="1"/>
  <c r="W24" i="1"/>
  <c r="W89" i="1" s="1"/>
  <c r="Y24" i="1"/>
  <c r="Y89" i="1" s="1"/>
  <c r="V24" i="1"/>
  <c r="V89" i="1" s="1"/>
  <c r="O24" i="1"/>
  <c r="O89" i="1" s="1"/>
  <c r="AC24" i="1"/>
  <c r="AC89" i="1" s="1"/>
  <c r="AB24" i="1"/>
  <c r="AB89" i="1" s="1"/>
  <c r="N24" i="1"/>
  <c r="N89" i="1" s="1"/>
  <c r="H24" i="1"/>
  <c r="H89" i="1" s="1"/>
  <c r="M24" i="1"/>
  <c r="M89" i="1" s="1"/>
  <c r="I24" i="1"/>
  <c r="I89" i="1" s="1"/>
  <c r="K24" i="1"/>
  <c r="K89" i="1" s="1"/>
  <c r="J24" i="1"/>
  <c r="J89" i="1" s="1"/>
  <c r="Z91" i="1"/>
  <c r="AG90" i="1"/>
  <c r="AC84" i="1"/>
  <c r="O82" i="1"/>
  <c r="AI90" i="1"/>
  <c r="V82" i="1"/>
  <c r="AA81" i="1"/>
  <c r="AG23" i="1"/>
  <c r="AG88" i="1" s="1"/>
  <c r="U23" i="1"/>
  <c r="U88" i="1" s="1"/>
  <c r="I23" i="1"/>
  <c r="I88" i="1" s="1"/>
  <c r="Z23" i="1"/>
  <c r="Z88" i="1" s="1"/>
  <c r="M23" i="1"/>
  <c r="M88" i="1" s="1"/>
  <c r="Y23" i="1"/>
  <c r="Y88" i="1" s="1"/>
  <c r="K23" i="1"/>
  <c r="K88" i="1" s="1"/>
  <c r="X23" i="1"/>
  <c r="X88" i="1" s="1"/>
  <c r="W23" i="1"/>
  <c r="W88" i="1" s="1"/>
  <c r="H23" i="1"/>
  <c r="H88" i="1" s="1"/>
  <c r="V23" i="1"/>
  <c r="V88" i="1" s="1"/>
  <c r="G23" i="1"/>
  <c r="G88" i="1" s="1"/>
  <c r="J23" i="1"/>
  <c r="J88" i="1" s="1"/>
  <c r="AJ23" i="1"/>
  <c r="AJ88" i="1" s="1"/>
  <c r="AI23" i="1"/>
  <c r="AI88" i="1" s="1"/>
  <c r="T23" i="1"/>
  <c r="T88" i="1" s="1"/>
  <c r="F23" i="1"/>
  <c r="F88" i="1" s="1"/>
  <c r="AH23" i="1"/>
  <c r="AH88" i="1" s="1"/>
  <c r="N23" i="1"/>
  <c r="N88" i="1" s="1"/>
  <c r="AF23" i="1"/>
  <c r="AF88" i="1" s="1"/>
  <c r="L23" i="1"/>
  <c r="L88" i="1" s="1"/>
  <c r="AE23" i="1"/>
  <c r="AE88" i="1" s="1"/>
  <c r="AD23" i="1"/>
  <c r="AD88" i="1" s="1"/>
  <c r="D23" i="1"/>
  <c r="D88" i="1" s="1"/>
  <c r="E23" i="1"/>
  <c r="E88" i="1" s="1"/>
  <c r="AC23" i="1"/>
  <c r="AC88" i="1" s="1"/>
  <c r="AB23" i="1"/>
  <c r="AB88" i="1" s="1"/>
  <c r="P23" i="1"/>
  <c r="P88" i="1" s="1"/>
  <c r="O23" i="1"/>
  <c r="O88" i="1" s="1"/>
  <c r="AA23" i="1"/>
  <c r="AA88" i="1" s="1"/>
  <c r="S23" i="1"/>
  <c r="S88" i="1" s="1"/>
  <c r="R23" i="1"/>
  <c r="R88" i="1" s="1"/>
  <c r="Q23" i="1"/>
  <c r="Q88" i="1" s="1"/>
  <c r="X81" i="1"/>
  <c r="AC21" i="1"/>
  <c r="AC86" i="1" s="1"/>
  <c r="Q21" i="1"/>
  <c r="Q86" i="1" s="1"/>
  <c r="E21" i="1"/>
  <c r="E86" i="1" s="1"/>
  <c r="AJ21" i="1"/>
  <c r="AJ86" i="1" s="1"/>
  <c r="W21" i="1"/>
  <c r="W86" i="1" s="1"/>
  <c r="J21" i="1"/>
  <c r="J86" i="1" s="1"/>
  <c r="AI21" i="1"/>
  <c r="AI86" i="1" s="1"/>
  <c r="V21" i="1"/>
  <c r="V86" i="1" s="1"/>
  <c r="I21" i="1"/>
  <c r="I86" i="1" s="1"/>
  <c r="AH21" i="1"/>
  <c r="AH86" i="1" s="1"/>
  <c r="H21" i="1"/>
  <c r="H86" i="1" s="1"/>
  <c r="AG21" i="1"/>
  <c r="AG86" i="1" s="1"/>
  <c r="T21" i="1"/>
  <c r="T86" i="1" s="1"/>
  <c r="U21" i="1"/>
  <c r="U86" i="1" s="1"/>
  <c r="AF21" i="1"/>
  <c r="AF86" i="1" s="1"/>
  <c r="S21" i="1"/>
  <c r="S86" i="1" s="1"/>
  <c r="F21" i="1"/>
  <c r="F86" i="1" s="1"/>
  <c r="AD21" i="1"/>
  <c r="AD86" i="1" s="1"/>
  <c r="K21" i="1"/>
  <c r="K86" i="1" s="1"/>
  <c r="AB21" i="1"/>
  <c r="AB86" i="1" s="1"/>
  <c r="AA21" i="1"/>
  <c r="AA86" i="1" s="1"/>
  <c r="D21" i="1"/>
  <c r="D86" i="1" s="1"/>
  <c r="G21" i="1"/>
  <c r="G86" i="1" s="1"/>
  <c r="Y21" i="1"/>
  <c r="Y86" i="1" s="1"/>
  <c r="X21" i="1"/>
  <c r="X86" i="1" s="1"/>
  <c r="Z21" i="1"/>
  <c r="Z86" i="1" s="1"/>
  <c r="O21" i="1"/>
  <c r="O86" i="1" s="1"/>
  <c r="N21" i="1"/>
  <c r="N86" i="1" s="1"/>
  <c r="M21" i="1"/>
  <c r="M86" i="1" s="1"/>
  <c r="L21" i="1"/>
  <c r="L86" i="1" s="1"/>
  <c r="AE21" i="1"/>
  <c r="AE86" i="1" s="1"/>
  <c r="R21" i="1"/>
  <c r="R86" i="1" s="1"/>
  <c r="P21" i="1"/>
  <c r="P86" i="1" s="1"/>
  <c r="AF91" i="1"/>
  <c r="AD85" i="1"/>
  <c r="S81" i="1"/>
  <c r="J84" i="1"/>
  <c r="U90" i="1"/>
  <c r="AJ90" i="1"/>
  <c r="AI81" i="1"/>
  <c r="Q83" i="1"/>
  <c r="AJ91" i="1"/>
  <c r="F91" i="1"/>
  <c r="N85" i="1"/>
  <c r="AE81" i="1"/>
  <c r="F83" i="1"/>
  <c r="H83" i="1"/>
  <c r="V90" i="1"/>
  <c r="AD84" i="1"/>
  <c r="AG84" i="1"/>
  <c r="X84" i="1"/>
  <c r="S90" i="1"/>
  <c r="AJ82" i="1"/>
  <c r="P83" i="1"/>
  <c r="K81" i="1"/>
  <c r="E85" i="1"/>
  <c r="AE91" i="1"/>
  <c r="I91" i="1"/>
  <c r="W83" i="1"/>
  <c r="Y83" i="1"/>
  <c r="P84" i="1"/>
  <c r="K84" i="1"/>
  <c r="T90" i="1"/>
  <c r="U82" i="1"/>
  <c r="M82" i="1"/>
  <c r="Y91" i="1"/>
  <c r="N90" i="1"/>
  <c r="AA90" i="1"/>
  <c r="J90" i="1"/>
  <c r="AD91" i="1"/>
  <c r="J81" i="1"/>
  <c r="E93" i="1" s="1"/>
  <c r="AF90" i="1"/>
  <c r="AD22" i="1"/>
  <c r="AD87" i="1" s="1"/>
  <c r="AG22" i="1"/>
  <c r="AG87" i="1" s="1"/>
  <c r="T22" i="1"/>
  <c r="T87" i="1" s="1"/>
  <c r="H22" i="1"/>
  <c r="H87" i="1" s="1"/>
  <c r="AC22" i="1"/>
  <c r="AC87" i="1" s="1"/>
  <c r="P22" i="1"/>
  <c r="P87" i="1" s="1"/>
  <c r="AB22" i="1"/>
  <c r="AB87" i="1" s="1"/>
  <c r="O22" i="1"/>
  <c r="O87" i="1" s="1"/>
  <c r="AA22" i="1"/>
  <c r="AA87" i="1" s="1"/>
  <c r="M22" i="1"/>
  <c r="M87" i="1" s="1"/>
  <c r="N22" i="1"/>
  <c r="N87" i="1" s="1"/>
  <c r="Z22" i="1"/>
  <c r="Z87" i="1" s="1"/>
  <c r="Y22" i="1"/>
  <c r="Y87" i="1" s="1"/>
  <c r="L22" i="1"/>
  <c r="L87" i="1" s="1"/>
  <c r="U22" i="1"/>
  <c r="U87" i="1" s="1"/>
  <c r="S22" i="1"/>
  <c r="S87" i="1" s="1"/>
  <c r="Q22" i="1"/>
  <c r="Q87" i="1" s="1"/>
  <c r="R22" i="1"/>
  <c r="R87" i="1" s="1"/>
  <c r="AJ22" i="1"/>
  <c r="AJ87" i="1" s="1"/>
  <c r="K22" i="1"/>
  <c r="K87" i="1" s="1"/>
  <c r="AI22" i="1"/>
  <c r="AI87" i="1" s="1"/>
  <c r="J22" i="1"/>
  <c r="J87" i="1" s="1"/>
  <c r="D22" i="1"/>
  <c r="D87" i="1" s="1"/>
  <c r="AH22" i="1"/>
  <c r="AH87" i="1" s="1"/>
  <c r="AF22" i="1"/>
  <c r="AF87" i="1" s="1"/>
  <c r="V22" i="1"/>
  <c r="V87" i="1" s="1"/>
  <c r="G22" i="1"/>
  <c r="G87" i="1" s="1"/>
  <c r="AE22" i="1"/>
  <c r="AE87" i="1" s="1"/>
  <c r="X22" i="1"/>
  <c r="X87" i="1" s="1"/>
  <c r="W22" i="1"/>
  <c r="W87" i="1" s="1"/>
  <c r="F22" i="1"/>
  <c r="F87" i="1" s="1"/>
  <c r="I22" i="1"/>
  <c r="I87" i="1" s="1"/>
  <c r="E22" i="1"/>
  <c r="E87" i="1" s="1"/>
  <c r="K90" i="1"/>
  <c r="E82" i="1"/>
  <c r="Y82" i="1"/>
  <c r="J91" i="1"/>
  <c r="AI84" i="1"/>
  <c r="F82" i="1"/>
  <c r="AE90" i="1"/>
  <c r="Q90" i="1"/>
  <c r="AF81" i="1"/>
  <c r="I81" i="1"/>
  <c r="D93" i="1" s="1"/>
  <c r="S85" i="1"/>
  <c r="I83" i="1"/>
  <c r="G90" i="1"/>
  <c r="S84" i="1"/>
  <c r="AG27" i="1"/>
  <c r="AG92" i="1" s="1"/>
  <c r="U27" i="1"/>
  <c r="U92" i="1" s="1"/>
  <c r="I27" i="1"/>
  <c r="I92" i="1" s="1"/>
  <c r="Y27" i="1"/>
  <c r="Y92" i="1" s="1"/>
  <c r="L27" i="1"/>
  <c r="L92" i="1" s="1"/>
  <c r="AJ27" i="1"/>
  <c r="AJ92" i="1" s="1"/>
  <c r="V27" i="1"/>
  <c r="V92" i="1" s="1"/>
  <c r="G27" i="1"/>
  <c r="G92" i="1" s="1"/>
  <c r="AI27" i="1"/>
  <c r="AI92" i="1" s="1"/>
  <c r="F27" i="1"/>
  <c r="F92" i="1" s="1"/>
  <c r="AH27" i="1"/>
  <c r="AH92" i="1" s="1"/>
  <c r="S27" i="1"/>
  <c r="S92" i="1" s="1"/>
  <c r="E27" i="1"/>
  <c r="E92" i="1" s="1"/>
  <c r="AF27" i="1"/>
  <c r="AF92" i="1" s="1"/>
  <c r="T27" i="1"/>
  <c r="T92" i="1" s="1"/>
  <c r="R27" i="1"/>
  <c r="R92" i="1" s="1"/>
  <c r="D27" i="1"/>
  <c r="D92" i="1" s="1"/>
  <c r="AE27" i="1"/>
  <c r="AE92" i="1" s="1"/>
  <c r="Q27" i="1"/>
  <c r="Q92" i="1" s="1"/>
  <c r="AA27" i="1"/>
  <c r="AA92" i="1" s="1"/>
  <c r="Z27" i="1"/>
  <c r="Z92" i="1" s="1"/>
  <c r="W27" i="1"/>
  <c r="W92" i="1" s="1"/>
  <c r="X27" i="1"/>
  <c r="X92" i="1" s="1"/>
  <c r="P27" i="1"/>
  <c r="P92" i="1" s="1"/>
  <c r="O27" i="1"/>
  <c r="O92" i="1" s="1"/>
  <c r="AC27" i="1"/>
  <c r="AC92" i="1" s="1"/>
  <c r="AB27" i="1"/>
  <c r="AB92" i="1" s="1"/>
  <c r="N27" i="1"/>
  <c r="N92" i="1" s="1"/>
  <c r="M27" i="1"/>
  <c r="M92" i="1" s="1"/>
  <c r="H27" i="1"/>
  <c r="H92" i="1" s="1"/>
  <c r="AD27" i="1"/>
  <c r="AD92" i="1" s="1"/>
  <c r="K27" i="1"/>
  <c r="K92" i="1" s="1"/>
  <c r="J27" i="1"/>
  <c r="J92" i="1" s="1"/>
  <c r="AG91" i="1"/>
  <c r="Y85" i="1"/>
  <c r="P81" i="1"/>
  <c r="AJ85" i="1"/>
  <c r="AF84" i="1"/>
  <c r="M90" i="1"/>
  <c r="W82" i="1"/>
  <c r="Z82" i="1"/>
</calcChain>
</file>

<file path=xl/sharedStrings.xml><?xml version="1.0" encoding="utf-8"?>
<sst xmlns="http://schemas.openxmlformats.org/spreadsheetml/2006/main" count="48" uniqueCount="28">
  <si>
    <t xml:space="preserve">Įtekančio vandens temperatūra, °C </t>
  </si>
  <si>
    <t xml:space="preserve">Ištekančio vandens temperatūra, °C </t>
  </si>
  <si>
    <t xml:space="preserve">Kambario temperatūra, °C </t>
  </si>
  <si>
    <t xml:space="preserve">∆T, °C </t>
  </si>
  <si>
    <r>
      <t xml:space="preserve"> Įleidžiamųjų konvektorių </t>
    </r>
    <r>
      <rPr>
        <b/>
        <sz val="32"/>
        <rFont val="Aptos"/>
        <family val="2"/>
      </rPr>
      <t>FC</t>
    </r>
    <r>
      <rPr>
        <sz val="32"/>
        <rFont val="Aptos"/>
        <family val="2"/>
      </rPr>
      <t xml:space="preserve"> šiluminė galia, W</t>
    </r>
  </si>
  <si>
    <t xml:space="preserve">Reikalinga galia, W </t>
  </si>
  <si>
    <t xml:space="preserve">Paklaida + </t>
  </si>
  <si>
    <t xml:space="preserve">Paklaida - </t>
  </si>
  <si>
    <t xml:space="preserve">Max ilgis, cm </t>
  </si>
  <si>
    <t>Plotis,
cm</t>
  </si>
  <si>
    <t>Aukštis,
cm</t>
  </si>
  <si>
    <t>Ilgis, cm</t>
  </si>
  <si>
    <t>Duomenys lentelėje pateikti remiantis bandymų pagal Europos normą EN16430 rezultatais nepriklausomoje akredituotoje laboratorijoje</t>
  </si>
  <si>
    <t>Senos galios, kurias matavom patys savo stendu. Galiojo iki 2018-06-05</t>
  </si>
  <si>
    <t>Skirtumas: naujos galios (nuo 2018-06-05) vs. senos galios (iki 2018-06-05)</t>
  </si>
  <si>
    <t>Po plokšteliuotų ilgių korekcijų</t>
  </si>
  <si>
    <t>Heatest 2018-06-05 ataskaitos duomenys</t>
  </si>
  <si>
    <t>Band.
ilgis</t>
  </si>
  <si>
    <t>Plokšt.
Ilgis</t>
  </si>
  <si>
    <t>dL</t>
  </si>
  <si>
    <t>Galia,
W/50°C</t>
  </si>
  <si>
    <t>W/m</t>
  </si>
  <si>
    <t>W/cm</t>
  </si>
  <si>
    <t>n</t>
  </si>
  <si>
    <t>Senų galių bazinė lentelė (dT=50°C)</t>
  </si>
  <si>
    <t>Senų galių koeficientai</t>
  </si>
  <si>
    <t>dT,
°C</t>
  </si>
  <si>
    <t>Koef.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</si>
</sst>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 %"/>
    <numFmt numFmtId="165" formatCode="0_)"/>
    <numFmt numFmtId="166" formatCode="0.0%"/>
    <numFmt numFmtId="167" formatCode="0.0"/>
    <numFmt numFmtId="168" formatCode="#,##0.0000"/>
  </numFmts>
  <fonts count="16" x14ac:knownFonts="1">
    <font>
      <sz val="12"/>
      <color theme="1"/>
      <name val="Calibri"/>
      <family val="2"/>
      <charset val="186"/>
    </font>
    <font>
      <sz val="10"/>
      <name val="Arial"/>
      <family val="2"/>
      <charset val="186"/>
    </font>
    <font>
      <sz val="12"/>
      <name val="Aptos"/>
      <family val="2"/>
    </font>
    <font>
      <b/>
      <sz val="12"/>
      <name val="Aptos"/>
      <family val="2"/>
    </font>
    <font>
      <sz val="12"/>
      <color theme="1"/>
      <name val="Calibri"/>
      <family val="2"/>
      <charset val="186"/>
    </font>
    <font>
      <sz val="12"/>
      <color theme="1"/>
      <name val="Aptos"/>
      <family val="2"/>
    </font>
    <font>
      <sz val="14"/>
      <name val="Aptos"/>
      <family val="2"/>
    </font>
    <font>
      <sz val="32"/>
      <name val="Aptos"/>
      <family val="2"/>
    </font>
    <font>
      <b/>
      <sz val="32"/>
      <name val="Aptos"/>
      <family val="2"/>
    </font>
    <font>
      <sz val="10"/>
      <name val="Mangal"/>
      <family val="2"/>
      <charset val="186"/>
    </font>
    <font>
      <sz val="12"/>
      <color indexed="9"/>
      <name val="Aptos"/>
      <family val="2"/>
    </font>
    <font>
      <sz val="12"/>
      <name val="Times New Roman"/>
      <family val="1"/>
      <charset val="186"/>
    </font>
    <font>
      <b/>
      <i/>
      <sz val="12"/>
      <name val="Aptos"/>
      <family val="2"/>
    </font>
    <font>
      <b/>
      <sz val="12"/>
      <color rgb="FFFF0000"/>
      <name val="Aptos"/>
      <family val="2"/>
    </font>
    <font>
      <b/>
      <sz val="12"/>
      <color indexed="10"/>
      <name val="Aptos"/>
      <family val="2"/>
    </font>
    <font>
      <sz val="12"/>
      <color theme="0"/>
      <name val="Aptos"/>
      <family val="2"/>
    </font>
  </fonts>
  <fills count="6">
    <fill>
      <patternFill patternType="none"/>
    </fill>
    <fill>
      <patternFill patternType="gray125"/>
    </fill>
    <fill>
      <patternFill patternType="solid">
        <fgColor indexed="22"/>
        <bgColor indexed="31"/>
      </patternFill>
    </fill>
    <fill>
      <patternFill patternType="solid">
        <fgColor indexed="9"/>
        <bgColor indexed="26"/>
      </patternFill>
    </fill>
    <fill>
      <patternFill patternType="solid">
        <fgColor theme="0" tint="-0.14999847407452621"/>
        <bgColor indexed="64"/>
      </patternFill>
    </fill>
    <fill>
      <patternFill patternType="solid">
        <fgColor theme="0" tint="-0.14999847407452621"/>
        <bgColor indexed="31"/>
      </patternFill>
    </fill>
  </fills>
  <borders count="29">
    <border>
      <left/>
      <right/>
      <top/>
      <bottom/>
      <diagonal/>
    </border>
    <border>
      <left/>
      <right style="thin">
        <color indexed="64"/>
      </right>
      <top/>
      <bottom/>
      <diagonal/>
    </border>
    <border>
      <left style="thin">
        <color indexed="8"/>
      </left>
      <right style="thin">
        <color indexed="8"/>
      </right>
      <top style="thin">
        <color indexed="8"/>
      </top>
      <bottom style="thin">
        <color indexed="8"/>
      </bottom>
      <diagonal/>
    </border>
    <border>
      <left/>
      <right style="thin">
        <color indexed="8"/>
      </right>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style="thin">
        <color indexed="8"/>
      </top>
      <bottom style="hair">
        <color indexed="8"/>
      </bottom>
      <diagonal/>
    </border>
    <border>
      <left style="thin">
        <color indexed="8"/>
      </left>
      <right style="thin">
        <color indexed="8"/>
      </right>
      <top style="hair">
        <color indexed="8"/>
      </top>
      <bottom style="thin">
        <color indexed="8"/>
      </bottom>
      <diagonal/>
    </border>
    <border>
      <left style="thin">
        <color indexed="8"/>
      </left>
      <right style="thin">
        <color indexed="8"/>
      </right>
      <top/>
      <bottom style="hair">
        <color indexed="8"/>
      </bottom>
      <diagonal/>
    </border>
    <border>
      <left style="thin">
        <color indexed="8"/>
      </left>
      <right style="thin">
        <color indexed="8"/>
      </right>
      <top style="hair">
        <color indexed="8"/>
      </top>
      <bottom style="hair">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diagonal/>
    </border>
    <border>
      <left style="thin">
        <color indexed="8"/>
      </left>
      <right style="thin">
        <color indexed="8"/>
      </right>
      <top/>
      <bottom/>
      <diagonal/>
    </border>
    <border>
      <left style="thin">
        <color indexed="8"/>
      </left>
      <right style="thin">
        <color indexed="8"/>
      </right>
      <top style="hair">
        <color indexed="8"/>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style="thin">
        <color indexed="8"/>
      </bottom>
      <diagonal/>
    </border>
    <border>
      <left style="thin">
        <color indexed="8"/>
      </left>
      <right style="thin">
        <color indexed="8"/>
      </right>
      <top style="thin">
        <color indexed="64"/>
      </top>
      <bottom style="hair">
        <color indexed="8"/>
      </bottom>
      <diagonal/>
    </border>
    <border>
      <left style="thin">
        <color indexed="8"/>
      </left>
      <right style="thin">
        <color indexed="64"/>
      </right>
      <top style="thin">
        <color indexed="64"/>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64"/>
      </right>
      <top style="hair">
        <color indexed="8"/>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s>
  <cellStyleXfs count="6">
    <xf numFmtId="0" fontId="0" fillId="0" borderId="0"/>
    <xf numFmtId="9" fontId="4" fillId="0" borderId="0" applyFont="0" applyFill="0" applyBorder="0" applyAlignment="0" applyProtection="0"/>
    <xf numFmtId="0" fontId="1" fillId="0" borderId="0"/>
    <xf numFmtId="164" fontId="9" fillId="0" borderId="0" applyFill="0" applyBorder="0" applyAlignment="0" applyProtection="0"/>
    <xf numFmtId="0" fontId="11" fillId="0" borderId="0"/>
    <xf numFmtId="0" fontId="1" fillId="0" borderId="0"/>
  </cellStyleXfs>
  <cellXfs count="106">
    <xf numFmtId="0" fontId="0" fillId="0" borderId="0" xfId="0"/>
    <xf numFmtId="0" fontId="2" fillId="0" borderId="0" xfId="2" applyFont="1" applyAlignment="1" applyProtection="1">
      <alignment horizontal="center" vertical="center"/>
      <protection hidden="1"/>
    </xf>
    <xf numFmtId="0" fontId="3" fillId="0" borderId="0" xfId="2" applyFont="1" applyAlignment="1" applyProtection="1">
      <alignment horizontal="right" vertical="center"/>
      <protection hidden="1"/>
    </xf>
    <xf numFmtId="0" fontId="3" fillId="0" borderId="0" xfId="2" applyFont="1" applyAlignment="1" applyProtection="1">
      <alignment horizontal="center" wrapText="1"/>
      <protection hidden="1"/>
    </xf>
    <xf numFmtId="0" fontId="5" fillId="0" borderId="0" xfId="0" applyFont="1" applyProtection="1">
      <protection hidden="1"/>
    </xf>
    <xf numFmtId="0" fontId="6" fillId="0" borderId="1" xfId="2" applyFont="1" applyBorder="1" applyAlignment="1" applyProtection="1">
      <alignment horizontal="right" vertical="center"/>
      <protection hidden="1"/>
    </xf>
    <xf numFmtId="0" fontId="3" fillId="0" borderId="2" xfId="2" applyFont="1" applyBorder="1" applyAlignment="1" applyProtection="1">
      <alignment horizontal="center" vertical="center"/>
      <protection locked="0" hidden="1"/>
    </xf>
    <xf numFmtId="0" fontId="3" fillId="0" borderId="0" xfId="2" applyFont="1" applyAlignment="1" applyProtection="1">
      <alignment horizontal="center" vertical="center" wrapText="1"/>
      <protection hidden="1"/>
    </xf>
    <xf numFmtId="0" fontId="7" fillId="0" borderId="0" xfId="2" applyFont="1" applyAlignment="1" applyProtection="1">
      <alignment horizontal="center" vertical="center" wrapText="1"/>
      <protection hidden="1"/>
    </xf>
    <xf numFmtId="0" fontId="2" fillId="0" borderId="0" xfId="2" applyFont="1" applyAlignment="1" applyProtection="1">
      <alignment vertical="center" wrapText="1"/>
      <protection hidden="1"/>
    </xf>
    <xf numFmtId="0" fontId="3" fillId="0" borderId="0" xfId="2" applyFont="1" applyAlignment="1" applyProtection="1">
      <alignment vertical="center" wrapText="1"/>
      <protection hidden="1"/>
    </xf>
    <xf numFmtId="0" fontId="6" fillId="0" borderId="0" xfId="2" applyFont="1" applyAlignment="1" applyProtection="1">
      <alignment horizontal="center" vertical="center"/>
      <protection hidden="1"/>
    </xf>
    <xf numFmtId="0" fontId="2" fillId="0" borderId="0" xfId="2" applyFont="1" applyAlignment="1" applyProtection="1">
      <alignment horizontal="center" vertical="center"/>
      <protection locked="0" hidden="1"/>
    </xf>
    <xf numFmtId="0" fontId="6" fillId="0" borderId="3" xfId="2" applyFont="1" applyBorder="1" applyAlignment="1" applyProtection="1">
      <alignment horizontal="right" vertical="center"/>
      <protection hidden="1"/>
    </xf>
    <xf numFmtId="3" fontId="3" fillId="0" borderId="2" xfId="2" applyNumberFormat="1" applyFont="1" applyBorder="1" applyAlignment="1" applyProtection="1">
      <alignment horizontal="center" vertical="center"/>
      <protection locked="0" hidden="1"/>
    </xf>
    <xf numFmtId="0" fontId="3" fillId="0" borderId="0" xfId="2" applyFont="1" applyAlignment="1" applyProtection="1">
      <alignment horizontal="left" vertical="center"/>
      <protection hidden="1"/>
    </xf>
    <xf numFmtId="164" fontId="3" fillId="0" borderId="2" xfId="3" applyFont="1" applyFill="1" applyBorder="1" applyAlignment="1" applyProtection="1">
      <alignment horizontal="center" vertical="center"/>
      <protection locked="0" hidden="1"/>
    </xf>
    <xf numFmtId="0" fontId="10" fillId="0" borderId="0" xfId="2" applyFont="1" applyAlignment="1" applyProtection="1">
      <alignment horizontal="center" vertical="center"/>
      <protection hidden="1"/>
    </xf>
    <xf numFmtId="3" fontId="2" fillId="0" borderId="0" xfId="2" applyNumberFormat="1" applyFont="1" applyAlignment="1" applyProtection="1">
      <alignment horizontal="center" vertical="center"/>
      <protection hidden="1"/>
    </xf>
    <xf numFmtId="165" fontId="3" fillId="2" borderId="4" xfId="4" applyNumberFormat="1" applyFont="1" applyFill="1" applyBorder="1" applyAlignment="1" applyProtection="1">
      <alignment horizontal="center" vertical="center" wrapText="1"/>
      <protection hidden="1"/>
    </xf>
    <xf numFmtId="0" fontId="3" fillId="2" borderId="5" xfId="4" applyFont="1" applyFill="1" applyBorder="1" applyAlignment="1" applyProtection="1">
      <alignment horizontal="center" vertical="center" wrapText="1"/>
      <protection hidden="1"/>
    </xf>
    <xf numFmtId="0" fontId="3" fillId="2" borderId="6" xfId="4" applyFont="1" applyFill="1" applyBorder="1" applyAlignment="1" applyProtection="1">
      <alignment horizontal="center" vertical="center"/>
      <protection hidden="1"/>
    </xf>
    <xf numFmtId="165" fontId="3" fillId="2" borderId="7" xfId="4" applyNumberFormat="1" applyFont="1" applyFill="1" applyBorder="1" applyAlignment="1" applyProtection="1">
      <alignment horizontal="center" vertical="center" wrapText="1"/>
      <protection hidden="1"/>
    </xf>
    <xf numFmtId="0" fontId="3" fillId="2" borderId="8" xfId="4" applyFont="1" applyFill="1" applyBorder="1" applyAlignment="1" applyProtection="1">
      <alignment horizontal="center" vertical="center" wrapText="1"/>
      <protection hidden="1"/>
    </xf>
    <xf numFmtId="165" fontId="3" fillId="2" borderId="7" xfId="4" applyNumberFormat="1" applyFont="1" applyFill="1" applyBorder="1" applyAlignment="1" applyProtection="1">
      <alignment horizontal="center" vertical="center"/>
      <protection hidden="1"/>
    </xf>
    <xf numFmtId="0" fontId="3" fillId="2" borderId="4" xfId="2" applyFont="1" applyFill="1" applyBorder="1" applyAlignment="1" applyProtection="1">
      <alignment horizontal="center" vertical="center"/>
      <protection hidden="1"/>
    </xf>
    <xf numFmtId="0" fontId="3" fillId="2" borderId="2" xfId="2" applyFont="1" applyFill="1" applyBorder="1" applyAlignment="1" applyProtection="1">
      <alignment horizontal="center" vertical="center"/>
      <protection hidden="1"/>
    </xf>
    <xf numFmtId="3" fontId="2" fillId="3" borderId="9" xfId="2" applyNumberFormat="1" applyFont="1" applyFill="1" applyBorder="1" applyAlignment="1" applyProtection="1">
      <alignment horizontal="right" vertical="center"/>
      <protection hidden="1"/>
    </xf>
    <xf numFmtId="3" fontId="2" fillId="0" borderId="10" xfId="2" applyNumberFormat="1" applyFont="1" applyBorder="1" applyAlignment="1" applyProtection="1">
      <alignment horizontal="right" vertical="center"/>
      <protection hidden="1"/>
    </xf>
    <xf numFmtId="0" fontId="12" fillId="2" borderId="4" xfId="2" applyFont="1" applyFill="1" applyBorder="1" applyAlignment="1" applyProtection="1">
      <alignment horizontal="center" vertical="center"/>
      <protection hidden="1"/>
    </xf>
    <xf numFmtId="0" fontId="12" fillId="2" borderId="2" xfId="2" applyFont="1" applyFill="1" applyBorder="1" applyAlignment="1" applyProtection="1">
      <alignment horizontal="center" vertical="center"/>
      <protection hidden="1"/>
    </xf>
    <xf numFmtId="3" fontId="2" fillId="0" borderId="11" xfId="2" applyNumberFormat="1" applyFont="1" applyBorder="1" applyAlignment="1" applyProtection="1">
      <alignment horizontal="right" vertical="center"/>
      <protection hidden="1"/>
    </xf>
    <xf numFmtId="3" fontId="2" fillId="0" borderId="12" xfId="2" applyNumberFormat="1" applyFont="1" applyBorder="1" applyAlignment="1" applyProtection="1">
      <alignment horizontal="right" vertical="center"/>
      <protection hidden="1"/>
    </xf>
    <xf numFmtId="0" fontId="12" fillId="2" borderId="2" xfId="2" applyFont="1" applyFill="1" applyBorder="1" applyAlignment="1" applyProtection="1">
      <alignment horizontal="center" vertical="center"/>
      <protection hidden="1"/>
    </xf>
    <xf numFmtId="0" fontId="13" fillId="0" borderId="0" xfId="2" applyFont="1" applyAlignment="1" applyProtection="1">
      <alignment horizontal="left" vertical="center"/>
      <protection hidden="1"/>
    </xf>
    <xf numFmtId="0" fontId="14" fillId="0" borderId="0" xfId="2" applyFont="1" applyAlignment="1" applyProtection="1">
      <alignment horizontal="right" vertical="center"/>
      <protection hidden="1"/>
    </xf>
    <xf numFmtId="0" fontId="2" fillId="0" borderId="0" xfId="2" applyFont="1" applyAlignment="1" applyProtection="1">
      <alignment horizontal="left" vertical="center"/>
      <protection hidden="1"/>
    </xf>
    <xf numFmtId="14" fontId="15" fillId="0" borderId="0" xfId="2" applyNumberFormat="1" applyFont="1" applyAlignment="1" applyProtection="1">
      <alignment horizontal="center" vertical="center"/>
      <protection hidden="1"/>
    </xf>
    <xf numFmtId="165" fontId="12" fillId="2" borderId="2" xfId="4" applyNumberFormat="1" applyFont="1" applyFill="1" applyBorder="1" applyAlignment="1" applyProtection="1">
      <alignment horizontal="center" vertical="center" wrapText="1"/>
      <protection hidden="1"/>
    </xf>
    <xf numFmtId="0" fontId="12" fillId="2" borderId="13" xfId="4" applyFont="1" applyFill="1" applyBorder="1" applyAlignment="1" applyProtection="1">
      <alignment horizontal="center" vertical="center" wrapText="1"/>
      <protection hidden="1"/>
    </xf>
    <xf numFmtId="0" fontId="12" fillId="2" borderId="6" xfId="4" applyFont="1" applyFill="1" applyBorder="1" applyAlignment="1" applyProtection="1">
      <alignment horizontal="center" vertical="center"/>
      <protection hidden="1"/>
    </xf>
    <xf numFmtId="0" fontId="12" fillId="2" borderId="2" xfId="4" applyFont="1" applyFill="1" applyBorder="1" applyAlignment="1" applyProtection="1">
      <alignment horizontal="center" vertical="center" wrapText="1"/>
      <protection hidden="1"/>
    </xf>
    <xf numFmtId="165" fontId="12" fillId="2" borderId="7" xfId="4" applyNumberFormat="1" applyFont="1" applyFill="1" applyBorder="1" applyAlignment="1" applyProtection="1">
      <alignment horizontal="center" vertical="center"/>
      <protection hidden="1"/>
    </xf>
    <xf numFmtId="3" fontId="2" fillId="3" borderId="9" xfId="2" applyNumberFormat="1" applyFont="1" applyFill="1" applyBorder="1" applyAlignment="1" applyProtection="1">
      <alignment horizontal="center" vertical="center"/>
      <protection hidden="1"/>
    </xf>
    <xf numFmtId="3" fontId="2" fillId="0" borderId="10" xfId="2" applyNumberFormat="1" applyFont="1" applyBorder="1" applyAlignment="1" applyProtection="1">
      <alignment horizontal="center" vertical="center"/>
      <protection hidden="1"/>
    </xf>
    <xf numFmtId="3" fontId="2" fillId="0" borderId="11" xfId="2" applyNumberFormat="1" applyFont="1" applyBorder="1" applyAlignment="1" applyProtection="1">
      <alignment horizontal="center" vertical="center"/>
      <protection hidden="1"/>
    </xf>
    <xf numFmtId="3" fontId="2" fillId="0" borderId="12" xfId="2" applyNumberFormat="1" applyFont="1" applyBorder="1" applyAlignment="1" applyProtection="1">
      <alignment horizontal="center" vertical="center"/>
      <protection hidden="1"/>
    </xf>
    <xf numFmtId="9" fontId="2" fillId="3" borderId="9" xfId="1" applyFont="1" applyFill="1" applyBorder="1" applyAlignment="1" applyProtection="1">
      <alignment horizontal="center" vertical="center"/>
      <protection hidden="1"/>
    </xf>
    <xf numFmtId="9" fontId="2" fillId="0" borderId="10" xfId="1" applyFont="1" applyFill="1" applyBorder="1" applyAlignment="1" applyProtection="1">
      <alignment horizontal="center" vertical="center"/>
      <protection hidden="1"/>
    </xf>
    <xf numFmtId="9" fontId="2" fillId="0" borderId="11" xfId="1" applyFont="1" applyFill="1" applyBorder="1" applyAlignment="1" applyProtection="1">
      <alignment horizontal="center" vertical="center"/>
      <protection hidden="1"/>
    </xf>
    <xf numFmtId="9" fontId="2" fillId="0" borderId="12" xfId="1" applyFont="1" applyFill="1" applyBorder="1" applyAlignment="1" applyProtection="1">
      <alignment horizontal="center" vertical="center"/>
      <protection hidden="1"/>
    </xf>
    <xf numFmtId="166" fontId="2" fillId="0" borderId="0" xfId="1" applyNumberFormat="1" applyFont="1" applyFill="1" applyBorder="1" applyAlignment="1" applyProtection="1">
      <alignment horizontal="center" vertical="center"/>
      <protection hidden="1"/>
    </xf>
    <xf numFmtId="3" fontId="2" fillId="4" borderId="6" xfId="2" applyNumberFormat="1" applyFont="1" applyFill="1" applyBorder="1" applyAlignment="1" applyProtection="1">
      <alignment horizontal="center" vertical="center" wrapText="1"/>
      <protection hidden="1"/>
    </xf>
    <xf numFmtId="3" fontId="2" fillId="4" borderId="14" xfId="2" applyNumberFormat="1" applyFont="1" applyFill="1" applyBorder="1" applyAlignment="1" applyProtection="1">
      <alignment horizontal="center" vertical="center" wrapText="1"/>
      <protection hidden="1"/>
    </xf>
    <xf numFmtId="0" fontId="12" fillId="5" borderId="15" xfId="2" applyFont="1" applyFill="1" applyBorder="1" applyAlignment="1" applyProtection="1">
      <alignment horizontal="center" vertical="center"/>
      <protection hidden="1"/>
    </xf>
    <xf numFmtId="0" fontId="12" fillId="5" borderId="7" xfId="2" applyFont="1" applyFill="1" applyBorder="1" applyAlignment="1" applyProtection="1">
      <alignment horizontal="center" vertical="center"/>
      <protection hidden="1"/>
    </xf>
    <xf numFmtId="0" fontId="2" fillId="0" borderId="9" xfId="2" applyFont="1" applyBorder="1" applyAlignment="1" applyProtection="1">
      <alignment horizontal="center" vertical="center"/>
      <protection hidden="1"/>
    </xf>
    <xf numFmtId="167" fontId="2" fillId="0" borderId="9" xfId="2"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center"/>
      <protection hidden="1"/>
    </xf>
    <xf numFmtId="4" fontId="2" fillId="0" borderId="9" xfId="2" applyNumberFormat="1" applyFont="1" applyBorder="1" applyAlignment="1" applyProtection="1">
      <alignment horizontal="center" vertical="center"/>
      <protection hidden="1"/>
    </xf>
    <xf numFmtId="0" fontId="12" fillId="5" borderId="4" xfId="2" applyFont="1" applyFill="1" applyBorder="1" applyAlignment="1" applyProtection="1">
      <alignment horizontal="center" vertical="center"/>
      <protection hidden="1"/>
    </xf>
    <xf numFmtId="0" fontId="12" fillId="5" borderId="4" xfId="2" applyFont="1" applyFill="1" applyBorder="1" applyAlignment="1" applyProtection="1">
      <alignment horizontal="center" vertical="center"/>
      <protection hidden="1"/>
    </xf>
    <xf numFmtId="0" fontId="2" fillId="0" borderId="16" xfId="2" applyFont="1" applyBorder="1" applyAlignment="1" applyProtection="1">
      <alignment horizontal="center" vertical="center"/>
      <protection hidden="1"/>
    </xf>
    <xf numFmtId="167" fontId="2" fillId="0" borderId="16" xfId="2" applyNumberFormat="1" applyFont="1" applyBorder="1" applyAlignment="1" applyProtection="1">
      <alignment horizontal="center" vertical="center"/>
      <protection hidden="1"/>
    </xf>
    <xf numFmtId="3" fontId="2" fillId="0" borderId="16" xfId="2" applyNumberFormat="1" applyFont="1" applyBorder="1" applyAlignment="1" applyProtection="1">
      <alignment horizontal="center" vertical="center"/>
      <protection hidden="1"/>
    </xf>
    <xf numFmtId="4" fontId="2" fillId="0" borderId="16" xfId="2" applyNumberFormat="1" applyFont="1" applyBorder="1" applyAlignment="1" applyProtection="1">
      <alignment horizontal="center" vertical="center"/>
      <protection hidden="1"/>
    </xf>
    <xf numFmtId="0" fontId="12" fillId="5" borderId="17" xfId="2" applyFont="1" applyFill="1" applyBorder="1" applyAlignment="1" applyProtection="1">
      <alignment horizontal="center" vertical="center"/>
      <protection hidden="1"/>
    </xf>
    <xf numFmtId="0" fontId="12" fillId="5" borderId="18" xfId="2" applyFont="1" applyFill="1" applyBorder="1" applyAlignment="1" applyProtection="1">
      <alignment horizontal="center" vertical="center"/>
      <protection hidden="1"/>
    </xf>
    <xf numFmtId="0" fontId="2" fillId="0" borderId="19" xfId="2" applyFont="1" applyBorder="1" applyAlignment="1" applyProtection="1">
      <alignment horizontal="center" vertical="center"/>
      <protection hidden="1"/>
    </xf>
    <xf numFmtId="167" fontId="2" fillId="0" borderId="19" xfId="2" applyNumberFormat="1" applyFont="1" applyBorder="1" applyAlignment="1" applyProtection="1">
      <alignment horizontal="center" vertical="center"/>
      <protection hidden="1"/>
    </xf>
    <xf numFmtId="3" fontId="2" fillId="0" borderId="19" xfId="2" applyNumberFormat="1" applyFont="1" applyBorder="1" applyAlignment="1" applyProtection="1">
      <alignment horizontal="center" vertical="center"/>
      <protection hidden="1"/>
    </xf>
    <xf numFmtId="4" fontId="2" fillId="0" borderId="19" xfId="2" applyNumberFormat="1" applyFont="1" applyBorder="1" applyAlignment="1" applyProtection="1">
      <alignment horizontal="center" vertical="center"/>
      <protection hidden="1"/>
    </xf>
    <xf numFmtId="4" fontId="2" fillId="0" borderId="20" xfId="2" applyNumberFormat="1" applyFont="1" applyBorder="1" applyAlignment="1" applyProtection="1">
      <alignment horizontal="center" vertical="center"/>
      <protection hidden="1"/>
    </xf>
    <xf numFmtId="0" fontId="12" fillId="5" borderId="21" xfId="2" applyFont="1" applyFill="1" applyBorder="1" applyAlignment="1" applyProtection="1">
      <alignment horizontal="center" vertical="center"/>
      <protection hidden="1"/>
    </xf>
    <xf numFmtId="0" fontId="12" fillId="5" borderId="2" xfId="2" applyFont="1" applyFill="1" applyBorder="1" applyAlignment="1" applyProtection="1">
      <alignment horizontal="center" vertical="center"/>
      <protection hidden="1"/>
    </xf>
    <xf numFmtId="0" fontId="2" fillId="0" borderId="12" xfId="2" applyFont="1" applyBorder="1" applyAlignment="1" applyProtection="1">
      <alignment horizontal="center" vertical="center"/>
      <protection hidden="1"/>
    </xf>
    <xf numFmtId="167" fontId="2" fillId="0" borderId="12" xfId="2" applyNumberFormat="1" applyFont="1" applyBorder="1" applyAlignment="1" applyProtection="1">
      <alignment horizontal="center" vertical="center"/>
      <protection hidden="1"/>
    </xf>
    <xf numFmtId="4" fontId="2" fillId="0" borderId="12" xfId="2" applyNumberFormat="1" applyFont="1" applyBorder="1" applyAlignment="1" applyProtection="1">
      <alignment horizontal="center" vertical="center"/>
      <protection hidden="1"/>
    </xf>
    <xf numFmtId="4" fontId="2" fillId="0" borderId="22" xfId="2" applyNumberFormat="1" applyFont="1" applyBorder="1" applyAlignment="1" applyProtection="1">
      <alignment horizontal="center" vertical="center"/>
      <protection hidden="1"/>
    </xf>
    <xf numFmtId="0" fontId="12" fillId="5" borderId="23" xfId="2" applyFont="1" applyFill="1" applyBorder="1" applyAlignment="1" applyProtection="1">
      <alignment horizontal="center" vertical="center"/>
      <protection hidden="1"/>
    </xf>
    <xf numFmtId="0" fontId="12" fillId="5" borderId="24" xfId="2" applyFont="1" applyFill="1" applyBorder="1" applyAlignment="1" applyProtection="1">
      <alignment horizontal="center" vertical="center"/>
      <protection hidden="1"/>
    </xf>
    <xf numFmtId="0" fontId="2" fillId="0" borderId="25" xfId="2" applyFont="1" applyBorder="1" applyAlignment="1" applyProtection="1">
      <alignment horizontal="center" vertical="center"/>
      <protection hidden="1"/>
    </xf>
    <xf numFmtId="167" fontId="2" fillId="0" borderId="25" xfId="2" applyNumberFormat="1" applyFont="1" applyBorder="1" applyAlignment="1" applyProtection="1">
      <alignment horizontal="center" vertical="center"/>
      <protection hidden="1"/>
    </xf>
    <xf numFmtId="3" fontId="2" fillId="0" borderId="25" xfId="2" applyNumberFormat="1" applyFont="1" applyBorder="1" applyAlignment="1" applyProtection="1">
      <alignment horizontal="center" vertical="center"/>
      <protection hidden="1"/>
    </xf>
    <xf numFmtId="4" fontId="2" fillId="0" borderId="25" xfId="2" applyNumberFormat="1" applyFont="1" applyBorder="1" applyAlignment="1" applyProtection="1">
      <alignment horizontal="center" vertical="center"/>
      <protection hidden="1"/>
    </xf>
    <xf numFmtId="4" fontId="2" fillId="0" borderId="26" xfId="2" applyNumberFormat="1" applyFont="1" applyBorder="1" applyAlignment="1" applyProtection="1">
      <alignment horizontal="center" vertical="center"/>
      <protection hidden="1"/>
    </xf>
    <xf numFmtId="0" fontId="12" fillId="5" borderId="7" xfId="2" applyFont="1" applyFill="1" applyBorder="1" applyAlignment="1" applyProtection="1">
      <alignment horizontal="center" vertical="center"/>
      <protection hidden="1"/>
    </xf>
    <xf numFmtId="0" fontId="2" fillId="0" borderId="11" xfId="2" applyFont="1" applyBorder="1" applyAlignment="1" applyProtection="1">
      <alignment horizontal="center" vertical="center"/>
      <protection hidden="1"/>
    </xf>
    <xf numFmtId="167" fontId="2" fillId="0" borderId="11" xfId="2" applyNumberFormat="1" applyFont="1" applyBorder="1" applyAlignment="1" applyProtection="1">
      <alignment horizontal="center" vertical="center"/>
      <protection hidden="1"/>
    </xf>
    <xf numFmtId="4" fontId="2" fillId="0" borderId="11" xfId="2" applyNumberFormat="1" applyFont="1" applyBorder="1" applyAlignment="1" applyProtection="1">
      <alignment horizontal="center" vertical="center"/>
      <protection hidden="1"/>
    </xf>
    <xf numFmtId="0" fontId="12" fillId="5" borderId="2" xfId="2" applyFont="1" applyFill="1" applyBorder="1" applyAlignment="1" applyProtection="1">
      <alignment horizontal="center" vertical="center"/>
      <protection hidden="1"/>
    </xf>
    <xf numFmtId="0" fontId="2" fillId="0" borderId="10" xfId="2" applyFont="1" applyBorder="1" applyAlignment="1" applyProtection="1">
      <alignment horizontal="center" vertical="center"/>
      <protection hidden="1"/>
    </xf>
    <xf numFmtId="167" fontId="2" fillId="0" borderId="10" xfId="2" applyNumberFormat="1" applyFont="1" applyBorder="1" applyAlignment="1" applyProtection="1">
      <alignment horizontal="center" vertical="center"/>
      <protection hidden="1"/>
    </xf>
    <xf numFmtId="4" fontId="2" fillId="0" borderId="10" xfId="2" applyNumberFormat="1" applyFont="1" applyBorder="1" applyAlignment="1" applyProtection="1">
      <alignment horizontal="center" vertical="center"/>
      <protection hidden="1"/>
    </xf>
    <xf numFmtId="0" fontId="12" fillId="2" borderId="4" xfId="5" applyFont="1" applyFill="1" applyBorder="1" applyAlignment="1" applyProtection="1">
      <alignment horizontal="center" vertical="center"/>
      <protection hidden="1"/>
    </xf>
    <xf numFmtId="0" fontId="12" fillId="2" borderId="2" xfId="5" applyFont="1" applyFill="1" applyBorder="1" applyAlignment="1" applyProtection="1">
      <alignment horizontal="center" vertical="center"/>
      <protection hidden="1"/>
    </xf>
    <xf numFmtId="3" fontId="2" fillId="3" borderId="9" xfId="5" applyNumberFormat="1" applyFont="1" applyFill="1" applyBorder="1" applyAlignment="1" applyProtection="1">
      <alignment horizontal="center" vertical="center"/>
      <protection hidden="1"/>
    </xf>
    <xf numFmtId="3" fontId="2" fillId="0" borderId="10" xfId="5" applyNumberFormat="1" applyFont="1" applyBorder="1" applyAlignment="1" applyProtection="1">
      <alignment horizontal="center" vertical="center"/>
      <protection hidden="1"/>
    </xf>
    <xf numFmtId="3" fontId="2" fillId="0" borderId="11" xfId="5" applyNumberFormat="1" applyFont="1" applyBorder="1" applyAlignment="1" applyProtection="1">
      <alignment horizontal="center" vertical="center"/>
      <protection hidden="1"/>
    </xf>
    <xf numFmtId="3" fontId="2" fillId="0" borderId="12" xfId="5" applyNumberFormat="1" applyFont="1" applyBorder="1" applyAlignment="1" applyProtection="1">
      <alignment horizontal="center" vertical="center"/>
      <protection hidden="1"/>
    </xf>
    <xf numFmtId="0" fontId="12" fillId="2" borderId="2" xfId="5" applyFont="1" applyFill="1" applyBorder="1" applyAlignment="1" applyProtection="1">
      <alignment horizontal="center" vertical="center"/>
      <protection hidden="1"/>
    </xf>
    <xf numFmtId="0" fontId="5" fillId="4" borderId="14" xfId="0" applyFont="1" applyFill="1" applyBorder="1" applyAlignment="1" applyProtection="1">
      <alignment horizontal="center" vertical="center" wrapText="1"/>
      <protection hidden="1"/>
    </xf>
    <xf numFmtId="0" fontId="5" fillId="4" borderId="27" xfId="0" applyFont="1" applyFill="1" applyBorder="1" applyAlignment="1" applyProtection="1">
      <alignment horizontal="center" vertical="center" wrapText="1"/>
      <protection hidden="1"/>
    </xf>
    <xf numFmtId="167" fontId="5" fillId="0" borderId="28" xfId="0" applyNumberFormat="1" applyFont="1" applyBorder="1" applyAlignment="1" applyProtection="1">
      <alignment horizontal="center" vertical="center"/>
      <protection hidden="1"/>
    </xf>
    <xf numFmtId="4" fontId="5" fillId="0" borderId="28" xfId="0" applyNumberFormat="1" applyFont="1" applyBorder="1" applyAlignment="1" applyProtection="1">
      <alignment horizontal="center" vertical="center"/>
      <protection hidden="1"/>
    </xf>
    <xf numFmtId="168" fontId="2" fillId="0" borderId="0" xfId="2" applyNumberFormat="1" applyFont="1" applyAlignment="1" applyProtection="1">
      <alignment horizontal="center" vertical="center"/>
      <protection hidden="1"/>
    </xf>
  </cellXfs>
  <cellStyles count="6">
    <cellStyle name="Normal" xfId="0" builtinId="0"/>
    <cellStyle name="Normal 2" xfId="2" xr:uid="{DA7A8B4E-3728-4F48-AA29-78FAAB94B6D2}"/>
    <cellStyle name="Normal 2 2" xfId="5" xr:uid="{1B2825F3-49F9-4FED-9BD6-1D4C55ED678F}"/>
    <cellStyle name="Normal_EN442" xfId="4" xr:uid="{39191180-0D54-45D2-B4B0-BA2855B08157}"/>
    <cellStyle name="Percent" xfId="1" builtinId="5"/>
    <cellStyle name="Percent 4 2" xfId="3" xr:uid="{1CCA7F95-A40D-4C48-A1BC-679DB99EF6B7}"/>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12</xdr:col>
      <xdr:colOff>365793</xdr:colOff>
      <xdr:row>1</xdr:row>
      <xdr:rowOff>81297</xdr:rowOff>
    </xdr:from>
    <xdr:to>
      <xdr:col>22</xdr:col>
      <xdr:colOff>133793</xdr:colOff>
      <xdr:row>5</xdr:row>
      <xdr:rowOff>657</xdr:rowOff>
    </xdr:to>
    <xdr:pic>
      <xdr:nvPicPr>
        <xdr:cNvPr id="2" name="Picture 2">
          <a:extLst>
            <a:ext uri="{FF2B5EF4-FFF2-40B4-BE49-F238E27FC236}">
              <a16:creationId xmlns:a16="http://schemas.microsoft.com/office/drawing/2014/main" id="{02BBDFF6-9966-4B84-8D3C-52091C073C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294153" y="279417"/>
          <a:ext cx="4187600" cy="803280"/>
        </a:xfrm>
        <a:prstGeom prst="rect">
          <a:avLst/>
        </a:prstGeom>
        <a:noFill/>
        <a:ln w="9525">
          <a:noFill/>
          <a:miter lim="800000"/>
          <a:headEnd/>
          <a:tailEnd/>
        </a:ln>
      </xdr:spPr>
    </xdr:pic>
    <xdr:clientData/>
  </xdr:twoCellAnchor>
  <xdr:twoCellAnchor editAs="oneCell">
    <xdr:from>
      <xdr:col>25</xdr:col>
      <xdr:colOff>142875</xdr:colOff>
      <xdr:row>7</xdr:row>
      <xdr:rowOff>176530</xdr:rowOff>
    </xdr:from>
    <xdr:to>
      <xdr:col>29</xdr:col>
      <xdr:colOff>57150</xdr:colOff>
      <xdr:row>10</xdr:row>
      <xdr:rowOff>142565</xdr:rowOff>
    </xdr:to>
    <xdr:pic>
      <xdr:nvPicPr>
        <xdr:cNvPr id="3" name="Picture 6" descr="G:\Desktop\EN 16430.jpg">
          <a:extLst>
            <a:ext uri="{FF2B5EF4-FFF2-40B4-BE49-F238E27FC236}">
              <a16:creationId xmlns:a16="http://schemas.microsoft.com/office/drawing/2014/main" id="{8F9AD726-5469-4E43-958B-0E3F7071AC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816715" y="1715770"/>
          <a:ext cx="1682115" cy="651835"/>
        </a:xfrm>
        <a:prstGeom prst="rect">
          <a:avLst/>
        </a:prstGeom>
        <a:noFill/>
        <a:ln>
          <a:noFill/>
        </a:ln>
      </xdr:spPr>
    </xdr:pic>
    <xdr:clientData/>
  </xdr:twoCellAnchor>
  <xdr:twoCellAnchor editAs="oneCell">
    <xdr:from>
      <xdr:col>1</xdr:col>
      <xdr:colOff>20782</xdr:colOff>
      <xdr:row>1</xdr:row>
      <xdr:rowOff>113434</xdr:rowOff>
    </xdr:from>
    <xdr:to>
      <xdr:col>10</xdr:col>
      <xdr:colOff>209550</xdr:colOff>
      <xdr:row>12</xdr:row>
      <xdr:rowOff>165205</xdr:rowOff>
    </xdr:to>
    <xdr:pic>
      <xdr:nvPicPr>
        <xdr:cNvPr id="4" name="Picture 3">
          <a:extLst>
            <a:ext uri="{FF2B5EF4-FFF2-40B4-BE49-F238E27FC236}">
              <a16:creationId xmlns:a16="http://schemas.microsoft.com/office/drawing/2014/main" id="{A5BB0816-278B-419A-A4DF-A75557F326B7}"/>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3086" t="5792" r="3245" b="9266"/>
        <a:stretch/>
      </xdr:blipFill>
      <xdr:spPr bwMode="auto">
        <a:xfrm>
          <a:off x="477982" y="311554"/>
          <a:ext cx="4776008" cy="25054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D459E-38D1-48EA-917E-B13F113DED4F}">
  <sheetPr>
    <pageSetUpPr fitToPage="1"/>
  </sheetPr>
  <dimension ref="A1:AK260"/>
  <sheetViews>
    <sheetView showGridLines="0" showZeros="0" tabSelected="1" zoomScale="80" zoomScaleNormal="80" zoomScaleSheetLayoutView="80" workbookViewId="0">
      <selection activeCell="AJ3" sqref="AJ3"/>
    </sheetView>
  </sheetViews>
  <sheetFormatPr defaultColWidth="9.5" defaultRowHeight="15.6" x14ac:dyDescent="0.3"/>
  <cols>
    <col min="1" max="1" width="6" style="1" customWidth="1"/>
    <col min="2" max="3" width="9.796875" style="1" customWidth="1"/>
    <col min="4" max="36" width="5.796875" style="1" customWidth="1"/>
    <col min="37" max="37" width="9.69921875" style="1" bestFit="1" customWidth="1"/>
    <col min="38" max="256" width="9.5" style="1"/>
    <col min="257" max="257" width="10.09765625" style="1" customWidth="1"/>
    <col min="258" max="279" width="10" style="1" customWidth="1"/>
    <col min="280" max="280" width="8.5" style="1" customWidth="1"/>
    <col min="281" max="282" width="10" style="1" customWidth="1"/>
    <col min="283" max="512" width="9.5" style="1"/>
    <col min="513" max="513" width="10.09765625" style="1" customWidth="1"/>
    <col min="514" max="535" width="10" style="1" customWidth="1"/>
    <col min="536" max="536" width="8.5" style="1" customWidth="1"/>
    <col min="537" max="538" width="10" style="1" customWidth="1"/>
    <col min="539" max="768" width="9.5" style="1"/>
    <col min="769" max="769" width="10.09765625" style="1" customWidth="1"/>
    <col min="770" max="791" width="10" style="1" customWidth="1"/>
    <col min="792" max="792" width="8.5" style="1" customWidth="1"/>
    <col min="793" max="794" width="10" style="1" customWidth="1"/>
    <col min="795" max="1024" width="9.5" style="1"/>
    <col min="1025" max="1025" width="10.09765625" style="1" customWidth="1"/>
    <col min="1026" max="1047" width="10" style="1" customWidth="1"/>
    <col min="1048" max="1048" width="8.5" style="1" customWidth="1"/>
    <col min="1049" max="1050" width="10" style="1" customWidth="1"/>
    <col min="1051" max="1280" width="9.5" style="1"/>
    <col min="1281" max="1281" width="10.09765625" style="1" customWidth="1"/>
    <col min="1282" max="1303" width="10" style="1" customWidth="1"/>
    <col min="1304" max="1304" width="8.5" style="1" customWidth="1"/>
    <col min="1305" max="1306" width="10" style="1" customWidth="1"/>
    <col min="1307" max="1536" width="9.5" style="1"/>
    <col min="1537" max="1537" width="10.09765625" style="1" customWidth="1"/>
    <col min="1538" max="1559" width="10" style="1" customWidth="1"/>
    <col min="1560" max="1560" width="8.5" style="1" customWidth="1"/>
    <col min="1561" max="1562" width="10" style="1" customWidth="1"/>
    <col min="1563" max="1792" width="9.5" style="1"/>
    <col min="1793" max="1793" width="10.09765625" style="1" customWidth="1"/>
    <col min="1794" max="1815" width="10" style="1" customWidth="1"/>
    <col min="1816" max="1816" width="8.5" style="1" customWidth="1"/>
    <col min="1817" max="1818" width="10" style="1" customWidth="1"/>
    <col min="1819" max="2048" width="9.5" style="1"/>
    <col min="2049" max="2049" width="10.09765625" style="1" customWidth="1"/>
    <col min="2050" max="2071" width="10" style="1" customWidth="1"/>
    <col min="2072" max="2072" width="8.5" style="1" customWidth="1"/>
    <col min="2073" max="2074" width="10" style="1" customWidth="1"/>
    <col min="2075" max="2304" width="9.5" style="1"/>
    <col min="2305" max="2305" width="10.09765625" style="1" customWidth="1"/>
    <col min="2306" max="2327" width="10" style="1" customWidth="1"/>
    <col min="2328" max="2328" width="8.5" style="1" customWidth="1"/>
    <col min="2329" max="2330" width="10" style="1" customWidth="1"/>
    <col min="2331" max="2560" width="9.5" style="1"/>
    <col min="2561" max="2561" width="10.09765625" style="1" customWidth="1"/>
    <col min="2562" max="2583" width="10" style="1" customWidth="1"/>
    <col min="2584" max="2584" width="8.5" style="1" customWidth="1"/>
    <col min="2585" max="2586" width="10" style="1" customWidth="1"/>
    <col min="2587" max="2816" width="9.5" style="1"/>
    <col min="2817" max="2817" width="10.09765625" style="1" customWidth="1"/>
    <col min="2818" max="2839" width="10" style="1" customWidth="1"/>
    <col min="2840" max="2840" width="8.5" style="1" customWidth="1"/>
    <col min="2841" max="2842" width="10" style="1" customWidth="1"/>
    <col min="2843" max="3072" width="9.5" style="1"/>
    <col min="3073" max="3073" width="10.09765625" style="1" customWidth="1"/>
    <col min="3074" max="3095" width="10" style="1" customWidth="1"/>
    <col min="3096" max="3096" width="8.5" style="1" customWidth="1"/>
    <col min="3097" max="3098" width="10" style="1" customWidth="1"/>
    <col min="3099" max="3328" width="9.5" style="1"/>
    <col min="3329" max="3329" width="10.09765625" style="1" customWidth="1"/>
    <col min="3330" max="3351" width="10" style="1" customWidth="1"/>
    <col min="3352" max="3352" width="8.5" style="1" customWidth="1"/>
    <col min="3353" max="3354" width="10" style="1" customWidth="1"/>
    <col min="3355" max="3584" width="9.5" style="1"/>
    <col min="3585" max="3585" width="10.09765625" style="1" customWidth="1"/>
    <col min="3586" max="3607" width="10" style="1" customWidth="1"/>
    <col min="3608" max="3608" width="8.5" style="1" customWidth="1"/>
    <col min="3609" max="3610" width="10" style="1" customWidth="1"/>
    <col min="3611" max="3840" width="9.5" style="1"/>
    <col min="3841" max="3841" width="10.09765625" style="1" customWidth="1"/>
    <col min="3842" max="3863" width="10" style="1" customWidth="1"/>
    <col min="3864" max="3864" width="8.5" style="1" customWidth="1"/>
    <col min="3865" max="3866" width="10" style="1" customWidth="1"/>
    <col min="3867" max="4096" width="9.5" style="1"/>
    <col min="4097" max="4097" width="10.09765625" style="1" customWidth="1"/>
    <col min="4098" max="4119" width="10" style="1" customWidth="1"/>
    <col min="4120" max="4120" width="8.5" style="1" customWidth="1"/>
    <col min="4121" max="4122" width="10" style="1" customWidth="1"/>
    <col min="4123" max="4352" width="9.5" style="1"/>
    <col min="4353" max="4353" width="10.09765625" style="1" customWidth="1"/>
    <col min="4354" max="4375" width="10" style="1" customWidth="1"/>
    <col min="4376" max="4376" width="8.5" style="1" customWidth="1"/>
    <col min="4377" max="4378" width="10" style="1" customWidth="1"/>
    <col min="4379" max="4608" width="9.5" style="1"/>
    <col min="4609" max="4609" width="10.09765625" style="1" customWidth="1"/>
    <col min="4610" max="4631" width="10" style="1" customWidth="1"/>
    <col min="4632" max="4632" width="8.5" style="1" customWidth="1"/>
    <col min="4633" max="4634" width="10" style="1" customWidth="1"/>
    <col min="4635" max="4864" width="9.5" style="1"/>
    <col min="4865" max="4865" width="10.09765625" style="1" customWidth="1"/>
    <col min="4866" max="4887" width="10" style="1" customWidth="1"/>
    <col min="4888" max="4888" width="8.5" style="1" customWidth="1"/>
    <col min="4889" max="4890" width="10" style="1" customWidth="1"/>
    <col min="4891" max="5120" width="9.5" style="1"/>
    <col min="5121" max="5121" width="10.09765625" style="1" customWidth="1"/>
    <col min="5122" max="5143" width="10" style="1" customWidth="1"/>
    <col min="5144" max="5144" width="8.5" style="1" customWidth="1"/>
    <col min="5145" max="5146" width="10" style="1" customWidth="1"/>
    <col min="5147" max="5376" width="9.5" style="1"/>
    <col min="5377" max="5377" width="10.09765625" style="1" customWidth="1"/>
    <col min="5378" max="5399" width="10" style="1" customWidth="1"/>
    <col min="5400" max="5400" width="8.5" style="1" customWidth="1"/>
    <col min="5401" max="5402" width="10" style="1" customWidth="1"/>
    <col min="5403" max="5632" width="9.5" style="1"/>
    <col min="5633" max="5633" width="10.09765625" style="1" customWidth="1"/>
    <col min="5634" max="5655" width="10" style="1" customWidth="1"/>
    <col min="5656" max="5656" width="8.5" style="1" customWidth="1"/>
    <col min="5657" max="5658" width="10" style="1" customWidth="1"/>
    <col min="5659" max="5888" width="9.5" style="1"/>
    <col min="5889" max="5889" width="10.09765625" style="1" customWidth="1"/>
    <col min="5890" max="5911" width="10" style="1" customWidth="1"/>
    <col min="5912" max="5912" width="8.5" style="1" customWidth="1"/>
    <col min="5913" max="5914" width="10" style="1" customWidth="1"/>
    <col min="5915" max="6144" width="9.5" style="1"/>
    <col min="6145" max="6145" width="10.09765625" style="1" customWidth="1"/>
    <col min="6146" max="6167" width="10" style="1" customWidth="1"/>
    <col min="6168" max="6168" width="8.5" style="1" customWidth="1"/>
    <col min="6169" max="6170" width="10" style="1" customWidth="1"/>
    <col min="6171" max="6400" width="9.5" style="1"/>
    <col min="6401" max="6401" width="10.09765625" style="1" customWidth="1"/>
    <col min="6402" max="6423" width="10" style="1" customWidth="1"/>
    <col min="6424" max="6424" width="8.5" style="1" customWidth="1"/>
    <col min="6425" max="6426" width="10" style="1" customWidth="1"/>
    <col min="6427" max="6656" width="9.5" style="1"/>
    <col min="6657" max="6657" width="10.09765625" style="1" customWidth="1"/>
    <col min="6658" max="6679" width="10" style="1" customWidth="1"/>
    <col min="6680" max="6680" width="8.5" style="1" customWidth="1"/>
    <col min="6681" max="6682" width="10" style="1" customWidth="1"/>
    <col min="6683" max="6912" width="9.5" style="1"/>
    <col min="6913" max="6913" width="10.09765625" style="1" customWidth="1"/>
    <col min="6914" max="6935" width="10" style="1" customWidth="1"/>
    <col min="6936" max="6936" width="8.5" style="1" customWidth="1"/>
    <col min="6937" max="6938" width="10" style="1" customWidth="1"/>
    <col min="6939" max="7168" width="9.5" style="1"/>
    <col min="7169" max="7169" width="10.09765625" style="1" customWidth="1"/>
    <col min="7170" max="7191" width="10" style="1" customWidth="1"/>
    <col min="7192" max="7192" width="8.5" style="1" customWidth="1"/>
    <col min="7193" max="7194" width="10" style="1" customWidth="1"/>
    <col min="7195" max="7424" width="9.5" style="1"/>
    <col min="7425" max="7425" width="10.09765625" style="1" customWidth="1"/>
    <col min="7426" max="7447" width="10" style="1" customWidth="1"/>
    <col min="7448" max="7448" width="8.5" style="1" customWidth="1"/>
    <col min="7449" max="7450" width="10" style="1" customWidth="1"/>
    <col min="7451" max="7680" width="9.5" style="1"/>
    <col min="7681" max="7681" width="10.09765625" style="1" customWidth="1"/>
    <col min="7682" max="7703" width="10" style="1" customWidth="1"/>
    <col min="7704" max="7704" width="8.5" style="1" customWidth="1"/>
    <col min="7705" max="7706" width="10" style="1" customWidth="1"/>
    <col min="7707" max="7936" width="9.5" style="1"/>
    <col min="7937" max="7937" width="10.09765625" style="1" customWidth="1"/>
    <col min="7938" max="7959" width="10" style="1" customWidth="1"/>
    <col min="7960" max="7960" width="8.5" style="1" customWidth="1"/>
    <col min="7961" max="7962" width="10" style="1" customWidth="1"/>
    <col min="7963" max="8192" width="9.5" style="1"/>
    <col min="8193" max="8193" width="10.09765625" style="1" customWidth="1"/>
    <col min="8194" max="8215" width="10" style="1" customWidth="1"/>
    <col min="8216" max="8216" width="8.5" style="1" customWidth="1"/>
    <col min="8217" max="8218" width="10" style="1" customWidth="1"/>
    <col min="8219" max="8448" width="9.5" style="1"/>
    <col min="8449" max="8449" width="10.09765625" style="1" customWidth="1"/>
    <col min="8450" max="8471" width="10" style="1" customWidth="1"/>
    <col min="8472" max="8472" width="8.5" style="1" customWidth="1"/>
    <col min="8473" max="8474" width="10" style="1" customWidth="1"/>
    <col min="8475" max="8704" width="9.5" style="1"/>
    <col min="8705" max="8705" width="10.09765625" style="1" customWidth="1"/>
    <col min="8706" max="8727" width="10" style="1" customWidth="1"/>
    <col min="8728" max="8728" width="8.5" style="1" customWidth="1"/>
    <col min="8729" max="8730" width="10" style="1" customWidth="1"/>
    <col min="8731" max="8960" width="9.5" style="1"/>
    <col min="8961" max="8961" width="10.09765625" style="1" customWidth="1"/>
    <col min="8962" max="8983" width="10" style="1" customWidth="1"/>
    <col min="8984" max="8984" width="8.5" style="1" customWidth="1"/>
    <col min="8985" max="8986" width="10" style="1" customWidth="1"/>
    <col min="8987" max="9216" width="9.5" style="1"/>
    <col min="9217" max="9217" width="10.09765625" style="1" customWidth="1"/>
    <col min="9218" max="9239" width="10" style="1" customWidth="1"/>
    <col min="9240" max="9240" width="8.5" style="1" customWidth="1"/>
    <col min="9241" max="9242" width="10" style="1" customWidth="1"/>
    <col min="9243" max="9472" width="9.5" style="1"/>
    <col min="9473" max="9473" width="10.09765625" style="1" customWidth="1"/>
    <col min="9474" max="9495" width="10" style="1" customWidth="1"/>
    <col min="9496" max="9496" width="8.5" style="1" customWidth="1"/>
    <col min="9497" max="9498" width="10" style="1" customWidth="1"/>
    <col min="9499" max="9728" width="9.5" style="1"/>
    <col min="9729" max="9729" width="10.09765625" style="1" customWidth="1"/>
    <col min="9730" max="9751" width="10" style="1" customWidth="1"/>
    <col min="9752" max="9752" width="8.5" style="1" customWidth="1"/>
    <col min="9753" max="9754" width="10" style="1" customWidth="1"/>
    <col min="9755" max="9984" width="9.5" style="1"/>
    <col min="9985" max="9985" width="10.09765625" style="1" customWidth="1"/>
    <col min="9986" max="10007" width="10" style="1" customWidth="1"/>
    <col min="10008" max="10008" width="8.5" style="1" customWidth="1"/>
    <col min="10009" max="10010" width="10" style="1" customWidth="1"/>
    <col min="10011" max="10240" width="9.5" style="1"/>
    <col min="10241" max="10241" width="10.09765625" style="1" customWidth="1"/>
    <col min="10242" max="10263" width="10" style="1" customWidth="1"/>
    <col min="10264" max="10264" width="8.5" style="1" customWidth="1"/>
    <col min="10265" max="10266" width="10" style="1" customWidth="1"/>
    <col min="10267" max="10496" width="9.5" style="1"/>
    <col min="10497" max="10497" width="10.09765625" style="1" customWidth="1"/>
    <col min="10498" max="10519" width="10" style="1" customWidth="1"/>
    <col min="10520" max="10520" width="8.5" style="1" customWidth="1"/>
    <col min="10521" max="10522" width="10" style="1" customWidth="1"/>
    <col min="10523" max="10752" width="9.5" style="1"/>
    <col min="10753" max="10753" width="10.09765625" style="1" customWidth="1"/>
    <col min="10754" max="10775" width="10" style="1" customWidth="1"/>
    <col min="10776" max="10776" width="8.5" style="1" customWidth="1"/>
    <col min="10777" max="10778" width="10" style="1" customWidth="1"/>
    <col min="10779" max="11008" width="9.5" style="1"/>
    <col min="11009" max="11009" width="10.09765625" style="1" customWidth="1"/>
    <col min="11010" max="11031" width="10" style="1" customWidth="1"/>
    <col min="11032" max="11032" width="8.5" style="1" customWidth="1"/>
    <col min="11033" max="11034" width="10" style="1" customWidth="1"/>
    <col min="11035" max="11264" width="9.5" style="1"/>
    <col min="11265" max="11265" width="10.09765625" style="1" customWidth="1"/>
    <col min="11266" max="11287" width="10" style="1" customWidth="1"/>
    <col min="11288" max="11288" width="8.5" style="1" customWidth="1"/>
    <col min="11289" max="11290" width="10" style="1" customWidth="1"/>
    <col min="11291" max="11520" width="9.5" style="1"/>
    <col min="11521" max="11521" width="10.09765625" style="1" customWidth="1"/>
    <col min="11522" max="11543" width="10" style="1" customWidth="1"/>
    <col min="11544" max="11544" width="8.5" style="1" customWidth="1"/>
    <col min="11545" max="11546" width="10" style="1" customWidth="1"/>
    <col min="11547" max="11776" width="9.5" style="1"/>
    <col min="11777" max="11777" width="10.09765625" style="1" customWidth="1"/>
    <col min="11778" max="11799" width="10" style="1" customWidth="1"/>
    <col min="11800" max="11800" width="8.5" style="1" customWidth="1"/>
    <col min="11801" max="11802" width="10" style="1" customWidth="1"/>
    <col min="11803" max="12032" width="9.5" style="1"/>
    <col min="12033" max="12033" width="10.09765625" style="1" customWidth="1"/>
    <col min="12034" max="12055" width="10" style="1" customWidth="1"/>
    <col min="12056" max="12056" width="8.5" style="1" customWidth="1"/>
    <col min="12057" max="12058" width="10" style="1" customWidth="1"/>
    <col min="12059" max="12288" width="9.5" style="1"/>
    <col min="12289" max="12289" width="10.09765625" style="1" customWidth="1"/>
    <col min="12290" max="12311" width="10" style="1" customWidth="1"/>
    <col min="12312" max="12312" width="8.5" style="1" customWidth="1"/>
    <col min="12313" max="12314" width="10" style="1" customWidth="1"/>
    <col min="12315" max="12544" width="9.5" style="1"/>
    <col min="12545" max="12545" width="10.09765625" style="1" customWidth="1"/>
    <col min="12546" max="12567" width="10" style="1" customWidth="1"/>
    <col min="12568" max="12568" width="8.5" style="1" customWidth="1"/>
    <col min="12569" max="12570" width="10" style="1" customWidth="1"/>
    <col min="12571" max="12800" width="9.5" style="1"/>
    <col min="12801" max="12801" width="10.09765625" style="1" customWidth="1"/>
    <col min="12802" max="12823" width="10" style="1" customWidth="1"/>
    <col min="12824" max="12824" width="8.5" style="1" customWidth="1"/>
    <col min="12825" max="12826" width="10" style="1" customWidth="1"/>
    <col min="12827" max="13056" width="9.5" style="1"/>
    <col min="13057" max="13057" width="10.09765625" style="1" customWidth="1"/>
    <col min="13058" max="13079" width="10" style="1" customWidth="1"/>
    <col min="13080" max="13080" width="8.5" style="1" customWidth="1"/>
    <col min="13081" max="13082" width="10" style="1" customWidth="1"/>
    <col min="13083" max="13312" width="9.5" style="1"/>
    <col min="13313" max="13313" width="10.09765625" style="1" customWidth="1"/>
    <col min="13314" max="13335" width="10" style="1" customWidth="1"/>
    <col min="13336" max="13336" width="8.5" style="1" customWidth="1"/>
    <col min="13337" max="13338" width="10" style="1" customWidth="1"/>
    <col min="13339" max="13568" width="9.5" style="1"/>
    <col min="13569" max="13569" width="10.09765625" style="1" customWidth="1"/>
    <col min="13570" max="13591" width="10" style="1" customWidth="1"/>
    <col min="13592" max="13592" width="8.5" style="1" customWidth="1"/>
    <col min="13593" max="13594" width="10" style="1" customWidth="1"/>
    <col min="13595" max="13824" width="9.5" style="1"/>
    <col min="13825" max="13825" width="10.09765625" style="1" customWidth="1"/>
    <col min="13826" max="13847" width="10" style="1" customWidth="1"/>
    <col min="13848" max="13848" width="8.5" style="1" customWidth="1"/>
    <col min="13849" max="13850" width="10" style="1" customWidth="1"/>
    <col min="13851" max="14080" width="9.5" style="1"/>
    <col min="14081" max="14081" width="10.09765625" style="1" customWidth="1"/>
    <col min="14082" max="14103" width="10" style="1" customWidth="1"/>
    <col min="14104" max="14104" width="8.5" style="1" customWidth="1"/>
    <col min="14105" max="14106" width="10" style="1" customWidth="1"/>
    <col min="14107" max="14336" width="9.5" style="1"/>
    <col min="14337" max="14337" width="10.09765625" style="1" customWidth="1"/>
    <col min="14338" max="14359" width="10" style="1" customWidth="1"/>
    <col min="14360" max="14360" width="8.5" style="1" customWidth="1"/>
    <col min="14361" max="14362" width="10" style="1" customWidth="1"/>
    <col min="14363" max="14592" width="9.5" style="1"/>
    <col min="14593" max="14593" width="10.09765625" style="1" customWidth="1"/>
    <col min="14594" max="14615" width="10" style="1" customWidth="1"/>
    <col min="14616" max="14616" width="8.5" style="1" customWidth="1"/>
    <col min="14617" max="14618" width="10" style="1" customWidth="1"/>
    <col min="14619" max="14848" width="9.5" style="1"/>
    <col min="14849" max="14849" width="10.09765625" style="1" customWidth="1"/>
    <col min="14850" max="14871" width="10" style="1" customWidth="1"/>
    <col min="14872" max="14872" width="8.5" style="1" customWidth="1"/>
    <col min="14873" max="14874" width="10" style="1" customWidth="1"/>
    <col min="14875" max="15104" width="9.5" style="1"/>
    <col min="15105" max="15105" width="10.09765625" style="1" customWidth="1"/>
    <col min="15106" max="15127" width="10" style="1" customWidth="1"/>
    <col min="15128" max="15128" width="8.5" style="1" customWidth="1"/>
    <col min="15129" max="15130" width="10" style="1" customWidth="1"/>
    <col min="15131" max="15360" width="9.5" style="1"/>
    <col min="15361" max="15361" width="10.09765625" style="1" customWidth="1"/>
    <col min="15362" max="15383" width="10" style="1" customWidth="1"/>
    <col min="15384" max="15384" width="8.5" style="1" customWidth="1"/>
    <col min="15385" max="15386" width="10" style="1" customWidth="1"/>
    <col min="15387" max="15616" width="9.5" style="1"/>
    <col min="15617" max="15617" width="10.09765625" style="1" customWidth="1"/>
    <col min="15618" max="15639" width="10" style="1" customWidth="1"/>
    <col min="15640" max="15640" width="8.5" style="1" customWidth="1"/>
    <col min="15641" max="15642" width="10" style="1" customWidth="1"/>
    <col min="15643" max="15872" width="9.5" style="1"/>
    <col min="15873" max="15873" width="10.09765625" style="1" customWidth="1"/>
    <col min="15874" max="15895" width="10" style="1" customWidth="1"/>
    <col min="15896" max="15896" width="8.5" style="1" customWidth="1"/>
    <col min="15897" max="15898" width="10" style="1" customWidth="1"/>
    <col min="15899" max="16128" width="9.5" style="1"/>
    <col min="16129" max="16129" width="10.09765625" style="1" customWidth="1"/>
    <col min="16130" max="16151" width="10" style="1" customWidth="1"/>
    <col min="16152" max="16152" width="8.5" style="1" customWidth="1"/>
    <col min="16153" max="16154" width="10" style="1" customWidth="1"/>
    <col min="16155" max="16384" width="9.5" style="1"/>
  </cols>
  <sheetData>
    <row r="1" spans="1:37" x14ac:dyDescent="0.3">
      <c r="B1" s="2"/>
      <c r="C1" s="2"/>
      <c r="D1" s="2"/>
      <c r="M1" s="3"/>
    </row>
    <row r="2" spans="1:37" x14ac:dyDescent="0.3">
      <c r="B2" s="2"/>
      <c r="C2" s="4"/>
      <c r="D2" s="2"/>
      <c r="M2" s="3"/>
    </row>
    <row r="3" spans="1:37" ht="18" x14ac:dyDescent="0.3">
      <c r="B3" s="2"/>
      <c r="C3" s="2"/>
      <c r="D3" s="2"/>
      <c r="M3" s="3"/>
      <c r="AI3" s="5" t="s">
        <v>0</v>
      </c>
      <c r="AJ3" s="6">
        <v>75</v>
      </c>
    </row>
    <row r="4" spans="1:37" ht="18" x14ac:dyDescent="0.3">
      <c r="B4" s="2"/>
      <c r="C4" s="2"/>
      <c r="D4" s="2"/>
      <c r="M4" s="3"/>
      <c r="AI4" s="5" t="s">
        <v>1</v>
      </c>
      <c r="AJ4" s="6">
        <v>65</v>
      </c>
    </row>
    <row r="5" spans="1:37" ht="18" x14ac:dyDescent="0.3">
      <c r="C5" s="7"/>
      <c r="D5" s="7"/>
      <c r="E5" s="7"/>
      <c r="F5" s="7"/>
      <c r="G5" s="7"/>
      <c r="H5" s="7"/>
      <c r="I5" s="7"/>
      <c r="M5" s="3"/>
      <c r="N5" s="3"/>
      <c r="AI5" s="5" t="s">
        <v>2</v>
      </c>
      <c r="AJ5" s="6">
        <v>20</v>
      </c>
    </row>
    <row r="6" spans="1:37" ht="18" x14ac:dyDescent="0.3">
      <c r="I6" s="7"/>
      <c r="M6" s="3"/>
      <c r="N6" s="3"/>
      <c r="P6" s="3"/>
      <c r="AI6" s="5" t="s">
        <v>3</v>
      </c>
      <c r="AJ6" s="6">
        <f>(AJ3+AJ4)/2-AJ5</f>
        <v>50</v>
      </c>
    </row>
    <row r="7" spans="1:37" ht="18" x14ac:dyDescent="0.3">
      <c r="I7" s="7"/>
      <c r="M7" s="8" t="s">
        <v>4</v>
      </c>
      <c r="N7" s="8"/>
      <c r="O7" s="8"/>
      <c r="P7" s="8"/>
      <c r="Q7" s="8"/>
      <c r="R7" s="8"/>
      <c r="S7" s="8"/>
      <c r="T7" s="8"/>
      <c r="U7" s="8"/>
      <c r="V7" s="8"/>
      <c r="W7" s="8"/>
      <c r="X7" s="9"/>
      <c r="Y7" s="10"/>
      <c r="AI7" s="11"/>
      <c r="AJ7" s="12"/>
    </row>
    <row r="8" spans="1:37" ht="18" x14ac:dyDescent="0.3">
      <c r="I8" s="7"/>
      <c r="L8" s="10"/>
      <c r="M8" s="8"/>
      <c r="N8" s="8"/>
      <c r="O8" s="8"/>
      <c r="P8" s="8"/>
      <c r="Q8" s="8"/>
      <c r="R8" s="8"/>
      <c r="S8" s="8"/>
      <c r="T8" s="8"/>
      <c r="U8" s="8"/>
      <c r="V8" s="8"/>
      <c r="W8" s="8"/>
      <c r="X8" s="9"/>
      <c r="Y8" s="10"/>
      <c r="AI8" s="13" t="s">
        <v>5</v>
      </c>
      <c r="AJ8" s="14">
        <v>1000</v>
      </c>
      <c r="AK8" s="15"/>
    </row>
    <row r="9" spans="1:37" ht="18" x14ac:dyDescent="0.3">
      <c r="I9" s="7"/>
      <c r="L9" s="10"/>
      <c r="M9" s="8"/>
      <c r="N9" s="8"/>
      <c r="O9" s="8"/>
      <c r="P9" s="8"/>
      <c r="Q9" s="8"/>
      <c r="R9" s="8"/>
      <c r="S9" s="8"/>
      <c r="T9" s="8"/>
      <c r="U9" s="8"/>
      <c r="V9" s="8"/>
      <c r="W9" s="8"/>
      <c r="X9" s="9"/>
      <c r="Y9" s="10"/>
      <c r="AI9" s="13" t="s">
        <v>6</v>
      </c>
      <c r="AJ9" s="16">
        <v>0.05</v>
      </c>
      <c r="AK9" s="17">
        <f>AJ8*(1+AJ9)</f>
        <v>1050</v>
      </c>
    </row>
    <row r="10" spans="1:37" ht="18" x14ac:dyDescent="0.3">
      <c r="I10" s="7"/>
      <c r="L10" s="10"/>
      <c r="M10" s="8"/>
      <c r="N10" s="8"/>
      <c r="O10" s="8"/>
      <c r="P10" s="8"/>
      <c r="Q10" s="8"/>
      <c r="R10" s="8"/>
      <c r="S10" s="8"/>
      <c r="T10" s="8"/>
      <c r="U10" s="8"/>
      <c r="V10" s="8"/>
      <c r="W10" s="8"/>
      <c r="X10" s="9"/>
      <c r="Y10" s="10"/>
      <c r="AI10" s="13" t="s">
        <v>7</v>
      </c>
      <c r="AJ10" s="16">
        <v>0</v>
      </c>
      <c r="AK10" s="17">
        <f>AJ8*(1-AJ10)</f>
        <v>1000</v>
      </c>
    </row>
    <row r="11" spans="1:37" ht="18" x14ac:dyDescent="0.3">
      <c r="I11" s="7"/>
      <c r="L11" s="10"/>
      <c r="M11" s="8"/>
      <c r="N11" s="8"/>
      <c r="O11" s="8"/>
      <c r="P11" s="8"/>
      <c r="Q11" s="8"/>
      <c r="R11" s="8"/>
      <c r="S11" s="8"/>
      <c r="T11" s="8"/>
      <c r="U11" s="8"/>
      <c r="V11" s="8"/>
      <c r="W11" s="8"/>
      <c r="X11" s="9"/>
      <c r="Y11" s="10"/>
      <c r="AI11" s="13" t="s">
        <v>8</v>
      </c>
      <c r="AJ11" s="14">
        <v>500</v>
      </c>
      <c r="AK11" s="15"/>
    </row>
    <row r="12" spans="1:37" x14ac:dyDescent="0.3">
      <c r="I12" s="7"/>
      <c r="M12" s="9"/>
      <c r="N12" s="9"/>
      <c r="O12" s="9"/>
      <c r="P12" s="9"/>
      <c r="Q12" s="9"/>
      <c r="R12" s="9"/>
      <c r="S12" s="9"/>
      <c r="T12" s="9"/>
      <c r="U12" s="9"/>
      <c r="V12" s="9"/>
      <c r="W12" s="9"/>
      <c r="X12" s="9"/>
      <c r="AG12" s="15"/>
    </row>
    <row r="13" spans="1:37" x14ac:dyDescent="0.3">
      <c r="I13" s="7"/>
      <c r="AF13" s="15"/>
    </row>
    <row r="14" spans="1:37" ht="18" customHeight="1" x14ac:dyDescent="0.3">
      <c r="A14" s="18"/>
      <c r="B14" s="19" t="s">
        <v>9</v>
      </c>
      <c r="C14" s="20" t="s">
        <v>10</v>
      </c>
      <c r="D14" s="21" t="s">
        <v>11</v>
      </c>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row>
    <row r="15" spans="1:37" ht="18" customHeight="1" x14ac:dyDescent="0.3">
      <c r="A15" s="18"/>
      <c r="B15" s="22"/>
      <c r="C15" s="23"/>
      <c r="D15" s="24">
        <v>80</v>
      </c>
      <c r="E15" s="24">
        <v>90</v>
      </c>
      <c r="F15" s="24">
        <v>100</v>
      </c>
      <c r="G15" s="24">
        <v>110</v>
      </c>
      <c r="H15" s="24">
        <v>120</v>
      </c>
      <c r="I15" s="24">
        <v>130</v>
      </c>
      <c r="J15" s="24">
        <v>140</v>
      </c>
      <c r="K15" s="24">
        <v>150</v>
      </c>
      <c r="L15" s="24">
        <v>160</v>
      </c>
      <c r="M15" s="24">
        <v>170</v>
      </c>
      <c r="N15" s="24">
        <v>180</v>
      </c>
      <c r="O15" s="24">
        <v>190</v>
      </c>
      <c r="P15" s="24">
        <v>200</v>
      </c>
      <c r="Q15" s="24">
        <v>210</v>
      </c>
      <c r="R15" s="24">
        <v>220</v>
      </c>
      <c r="S15" s="24">
        <v>230</v>
      </c>
      <c r="T15" s="24">
        <v>240</v>
      </c>
      <c r="U15" s="24">
        <v>250</v>
      </c>
      <c r="V15" s="24">
        <v>260</v>
      </c>
      <c r="W15" s="24">
        <v>270</v>
      </c>
      <c r="X15" s="24">
        <v>280</v>
      </c>
      <c r="Y15" s="24">
        <v>290</v>
      </c>
      <c r="Z15" s="24">
        <v>300</v>
      </c>
      <c r="AA15" s="24">
        <v>320</v>
      </c>
      <c r="AB15" s="24">
        <v>340</v>
      </c>
      <c r="AC15" s="24">
        <v>360</v>
      </c>
      <c r="AD15" s="24">
        <v>380</v>
      </c>
      <c r="AE15" s="24">
        <v>400</v>
      </c>
      <c r="AF15" s="24">
        <v>420</v>
      </c>
      <c r="AG15" s="24">
        <v>440</v>
      </c>
      <c r="AH15" s="24">
        <v>460</v>
      </c>
      <c r="AI15" s="24">
        <v>480</v>
      </c>
      <c r="AJ15" s="24">
        <v>500</v>
      </c>
    </row>
    <row r="16" spans="1:37" ht="18" customHeight="1" x14ac:dyDescent="0.3">
      <c r="A16" s="18"/>
      <c r="B16" s="25">
        <v>22</v>
      </c>
      <c r="C16" s="26">
        <v>9</v>
      </c>
      <c r="D16" s="27">
        <f t="shared" ref="D16:AJ23" si="0">(D$15-$F97)*$I97*(($AJ$6/50)^$J97)</f>
        <v>179.42154696132593</v>
      </c>
      <c r="E16" s="27">
        <f t="shared" si="0"/>
        <v>210.78895027624307</v>
      </c>
      <c r="F16" s="27">
        <f t="shared" si="0"/>
        <v>242.15635359116018</v>
      </c>
      <c r="G16" s="27">
        <f t="shared" si="0"/>
        <v>273.52375690607732</v>
      </c>
      <c r="H16" s="27">
        <f t="shared" si="0"/>
        <v>304.89116022099444</v>
      </c>
      <c r="I16" s="27">
        <f t="shared" si="0"/>
        <v>336.25856353591161</v>
      </c>
      <c r="J16" s="27">
        <f t="shared" si="0"/>
        <v>367.62596685082872</v>
      </c>
      <c r="K16" s="27">
        <f t="shared" si="0"/>
        <v>398.99337016574583</v>
      </c>
      <c r="L16" s="27">
        <f t="shared" si="0"/>
        <v>430.36077348066294</v>
      </c>
      <c r="M16" s="27">
        <f t="shared" si="0"/>
        <v>461.72817679558011</v>
      </c>
      <c r="N16" s="27">
        <f t="shared" si="0"/>
        <v>493.09558011049722</v>
      </c>
      <c r="O16" s="27">
        <f t="shared" si="0"/>
        <v>524.46298342541434</v>
      </c>
      <c r="P16" s="27">
        <f t="shared" si="0"/>
        <v>555.83038674033151</v>
      </c>
      <c r="Q16" s="27">
        <f t="shared" si="0"/>
        <v>587.19779005524856</v>
      </c>
      <c r="R16" s="27">
        <f t="shared" si="0"/>
        <v>618.56519337016573</v>
      </c>
      <c r="S16" s="27">
        <f t="shared" si="0"/>
        <v>649.9325966850829</v>
      </c>
      <c r="T16" s="27">
        <f t="shared" si="0"/>
        <v>681.3</v>
      </c>
      <c r="U16" s="27">
        <f t="shared" si="0"/>
        <v>712.66740331491712</v>
      </c>
      <c r="V16" s="27">
        <f t="shared" si="0"/>
        <v>744.03480662983429</v>
      </c>
      <c r="W16" s="27">
        <f t="shared" si="0"/>
        <v>775.40220994475135</v>
      </c>
      <c r="X16" s="27">
        <f t="shared" si="0"/>
        <v>806.76961325966852</v>
      </c>
      <c r="Y16" s="27">
        <f t="shared" si="0"/>
        <v>838.13701657458569</v>
      </c>
      <c r="Z16" s="27">
        <f t="shared" si="0"/>
        <v>869.50441988950274</v>
      </c>
      <c r="AA16" s="27">
        <f t="shared" si="0"/>
        <v>932.23922651933697</v>
      </c>
      <c r="AB16" s="27">
        <f t="shared" si="0"/>
        <v>994.97403314917131</v>
      </c>
      <c r="AC16" s="27">
        <f t="shared" si="0"/>
        <v>1057.7088397790055</v>
      </c>
      <c r="AD16" s="27">
        <f t="shared" si="0"/>
        <v>1120.4436464088399</v>
      </c>
      <c r="AE16" s="27">
        <f t="shared" si="0"/>
        <v>1183.178453038674</v>
      </c>
      <c r="AF16" s="27">
        <f t="shared" si="0"/>
        <v>1245.9132596685083</v>
      </c>
      <c r="AG16" s="27">
        <f t="shared" si="0"/>
        <v>1308.6480662983427</v>
      </c>
      <c r="AH16" s="27">
        <f t="shared" si="0"/>
        <v>1371.3828729281768</v>
      </c>
      <c r="AI16" s="27">
        <f t="shared" si="0"/>
        <v>1434.1176795580111</v>
      </c>
      <c r="AJ16" s="27">
        <f t="shared" si="0"/>
        <v>1496.8524861878452</v>
      </c>
    </row>
    <row r="17" spans="1:36" ht="18" customHeight="1" x14ac:dyDescent="0.3">
      <c r="A17" s="18"/>
      <c r="B17" s="25"/>
      <c r="C17" s="26">
        <v>15</v>
      </c>
      <c r="D17" s="28">
        <f t="shared" si="0"/>
        <v>256.11108033240998</v>
      </c>
      <c r="E17" s="28">
        <f t="shared" si="0"/>
        <v>301.36038781163433</v>
      </c>
      <c r="F17" s="28">
        <f t="shared" si="0"/>
        <v>346.60969529085872</v>
      </c>
      <c r="G17" s="28">
        <f t="shared" si="0"/>
        <v>391.85900277008312</v>
      </c>
      <c r="H17" s="28">
        <f t="shared" si="0"/>
        <v>437.10831024930752</v>
      </c>
      <c r="I17" s="28">
        <f t="shared" si="0"/>
        <v>482.35761772853186</v>
      </c>
      <c r="J17" s="28">
        <f t="shared" si="0"/>
        <v>527.60692520775626</v>
      </c>
      <c r="K17" s="28">
        <f t="shared" si="0"/>
        <v>572.85623268698066</v>
      </c>
      <c r="L17" s="28">
        <f t="shared" si="0"/>
        <v>618.10554016620506</v>
      </c>
      <c r="M17" s="28">
        <f t="shared" si="0"/>
        <v>663.35484764542934</v>
      </c>
      <c r="N17" s="28">
        <f t="shared" si="0"/>
        <v>708.60415512465374</v>
      </c>
      <c r="O17" s="28">
        <f t="shared" si="0"/>
        <v>753.85346260387814</v>
      </c>
      <c r="P17" s="28">
        <f t="shared" si="0"/>
        <v>799.10277008310254</v>
      </c>
      <c r="Q17" s="28">
        <f t="shared" si="0"/>
        <v>844.35207756232694</v>
      </c>
      <c r="R17" s="28">
        <f t="shared" si="0"/>
        <v>889.60138504155134</v>
      </c>
      <c r="S17" s="28">
        <f t="shared" si="0"/>
        <v>934.85069252077574</v>
      </c>
      <c r="T17" s="28">
        <f t="shared" si="0"/>
        <v>980.1</v>
      </c>
      <c r="U17" s="28">
        <f t="shared" si="0"/>
        <v>1025.3493074792245</v>
      </c>
      <c r="V17" s="28">
        <f t="shared" si="0"/>
        <v>1070.5986149584489</v>
      </c>
      <c r="W17" s="28">
        <f t="shared" si="0"/>
        <v>1115.8479224376731</v>
      </c>
      <c r="X17" s="28">
        <f t="shared" si="0"/>
        <v>1161.0972299168977</v>
      </c>
      <c r="Y17" s="28">
        <f t="shared" si="0"/>
        <v>1206.3465373961221</v>
      </c>
      <c r="Z17" s="28">
        <f t="shared" si="0"/>
        <v>1251.5958448753465</v>
      </c>
      <c r="AA17" s="28">
        <f t="shared" si="0"/>
        <v>1342.0944598337953</v>
      </c>
      <c r="AB17" s="28">
        <f t="shared" si="0"/>
        <v>1432.5930747922439</v>
      </c>
      <c r="AC17" s="28">
        <f t="shared" si="0"/>
        <v>1523.0916897506927</v>
      </c>
      <c r="AD17" s="28">
        <f t="shared" si="0"/>
        <v>1613.5903047091415</v>
      </c>
      <c r="AE17" s="28">
        <f t="shared" si="0"/>
        <v>1704.0889196675903</v>
      </c>
      <c r="AF17" s="28">
        <f t="shared" si="0"/>
        <v>1794.5875346260391</v>
      </c>
      <c r="AG17" s="28">
        <f t="shared" si="0"/>
        <v>1885.0861495844879</v>
      </c>
      <c r="AH17" s="28">
        <f t="shared" si="0"/>
        <v>1975.5847645429367</v>
      </c>
      <c r="AI17" s="28">
        <f t="shared" si="0"/>
        <v>2066.0833795013855</v>
      </c>
      <c r="AJ17" s="28">
        <f t="shared" si="0"/>
        <v>2156.5819944598343</v>
      </c>
    </row>
    <row r="18" spans="1:36" ht="18" customHeight="1" x14ac:dyDescent="0.3">
      <c r="A18" s="18"/>
      <c r="B18" s="29">
        <v>32</v>
      </c>
      <c r="C18" s="30">
        <v>9</v>
      </c>
      <c r="D18" s="31">
        <f t="shared" si="0"/>
        <v>242.66281147155615</v>
      </c>
      <c r="E18" s="31">
        <f t="shared" si="0"/>
        <v>288.70888575458389</v>
      </c>
      <c r="F18" s="31">
        <f t="shared" si="0"/>
        <v>334.75496003761162</v>
      </c>
      <c r="G18" s="31">
        <f t="shared" si="0"/>
        <v>380.80103432063936</v>
      </c>
      <c r="H18" s="31">
        <f t="shared" si="0"/>
        <v>426.8471086036671</v>
      </c>
      <c r="I18" s="31">
        <f t="shared" si="0"/>
        <v>472.89318288669489</v>
      </c>
      <c r="J18" s="31">
        <f t="shared" si="0"/>
        <v>518.93925716972262</v>
      </c>
      <c r="K18" s="31">
        <f t="shared" si="0"/>
        <v>564.9853314527503</v>
      </c>
      <c r="L18" s="31">
        <f t="shared" si="0"/>
        <v>611.03140573577809</v>
      </c>
      <c r="M18" s="31">
        <f t="shared" si="0"/>
        <v>657.07748001880589</v>
      </c>
      <c r="N18" s="31">
        <f t="shared" si="0"/>
        <v>703.12355430183356</v>
      </c>
      <c r="O18" s="31">
        <f t="shared" si="0"/>
        <v>749.16962858486136</v>
      </c>
      <c r="P18" s="31">
        <f t="shared" si="0"/>
        <v>795.21570286788904</v>
      </c>
      <c r="Q18" s="31">
        <f t="shared" si="0"/>
        <v>841.26177715091683</v>
      </c>
      <c r="R18" s="31">
        <f t="shared" si="0"/>
        <v>887.30785143394451</v>
      </c>
      <c r="S18" s="31">
        <f t="shared" si="0"/>
        <v>933.3539257169723</v>
      </c>
      <c r="T18" s="31">
        <f t="shared" si="0"/>
        <v>979.4</v>
      </c>
      <c r="U18" s="31">
        <f t="shared" si="0"/>
        <v>1025.4460742830279</v>
      </c>
      <c r="V18" s="31">
        <f t="shared" si="0"/>
        <v>1071.4921485660554</v>
      </c>
      <c r="W18" s="31">
        <f t="shared" si="0"/>
        <v>1117.5382228490832</v>
      </c>
      <c r="X18" s="31">
        <f t="shared" si="0"/>
        <v>1163.584297132111</v>
      </c>
      <c r="Y18" s="31">
        <f t="shared" si="0"/>
        <v>1209.6303714151388</v>
      </c>
      <c r="Z18" s="31">
        <f t="shared" si="0"/>
        <v>1255.6764456981664</v>
      </c>
      <c r="AA18" s="31">
        <f t="shared" si="0"/>
        <v>1347.768594264222</v>
      </c>
      <c r="AB18" s="31">
        <f t="shared" si="0"/>
        <v>1439.8607428302776</v>
      </c>
      <c r="AC18" s="31">
        <f t="shared" si="0"/>
        <v>1531.9528913963329</v>
      </c>
      <c r="AD18" s="31">
        <f t="shared" si="0"/>
        <v>1624.0450399623885</v>
      </c>
      <c r="AE18" s="31">
        <f t="shared" si="0"/>
        <v>1716.1371885284439</v>
      </c>
      <c r="AF18" s="31">
        <f t="shared" si="0"/>
        <v>1808.2293370944994</v>
      </c>
      <c r="AG18" s="31">
        <f t="shared" si="0"/>
        <v>1900.3214856605548</v>
      </c>
      <c r="AH18" s="31">
        <f t="shared" si="0"/>
        <v>1992.4136342266104</v>
      </c>
      <c r="AI18" s="31">
        <f t="shared" si="0"/>
        <v>2084.5057827926657</v>
      </c>
      <c r="AJ18" s="31">
        <f t="shared" si="0"/>
        <v>2176.5979313587213</v>
      </c>
    </row>
    <row r="19" spans="1:36" ht="18" customHeight="1" x14ac:dyDescent="0.3">
      <c r="A19" s="18"/>
      <c r="B19" s="29"/>
      <c r="C19" s="30">
        <v>11</v>
      </c>
      <c r="D19" s="32">
        <f t="shared" si="0"/>
        <v>252.04434537775691</v>
      </c>
      <c r="E19" s="32">
        <f t="shared" si="0"/>
        <v>299.51032379164707</v>
      </c>
      <c r="F19" s="32">
        <f t="shared" si="0"/>
        <v>346.97630220553731</v>
      </c>
      <c r="G19" s="32">
        <f t="shared" si="0"/>
        <v>394.44228061942749</v>
      </c>
      <c r="H19" s="32">
        <f t="shared" si="0"/>
        <v>441.90825903331768</v>
      </c>
      <c r="I19" s="32">
        <f t="shared" si="0"/>
        <v>489.37423744720786</v>
      </c>
      <c r="J19" s="32">
        <f t="shared" si="0"/>
        <v>536.84021586109805</v>
      </c>
      <c r="K19" s="32">
        <f t="shared" si="0"/>
        <v>584.30619427498823</v>
      </c>
      <c r="L19" s="32">
        <f t="shared" si="0"/>
        <v>631.77217268887841</v>
      </c>
      <c r="M19" s="32">
        <f t="shared" si="0"/>
        <v>679.2381511027686</v>
      </c>
      <c r="N19" s="32">
        <f t="shared" si="0"/>
        <v>726.70412951665878</v>
      </c>
      <c r="O19" s="32">
        <f t="shared" si="0"/>
        <v>774.17010793054897</v>
      </c>
      <c r="P19" s="32">
        <f t="shared" si="0"/>
        <v>821.63608634443926</v>
      </c>
      <c r="Q19" s="32">
        <f t="shared" si="0"/>
        <v>869.10206475832945</v>
      </c>
      <c r="R19" s="32">
        <f t="shared" si="0"/>
        <v>916.56804317221963</v>
      </c>
      <c r="S19" s="32">
        <f t="shared" si="0"/>
        <v>964.03402158610982</v>
      </c>
      <c r="T19" s="32">
        <f t="shared" si="0"/>
        <v>1011.5</v>
      </c>
      <c r="U19" s="32">
        <f t="shared" si="0"/>
        <v>1058.9659784138901</v>
      </c>
      <c r="V19" s="32">
        <f t="shared" si="0"/>
        <v>1106.4319568277804</v>
      </c>
      <c r="W19" s="32">
        <f t="shared" si="0"/>
        <v>1153.8979352416707</v>
      </c>
      <c r="X19" s="32">
        <f t="shared" si="0"/>
        <v>1201.3639136555607</v>
      </c>
      <c r="Y19" s="32">
        <f t="shared" si="0"/>
        <v>1248.829892069451</v>
      </c>
      <c r="Z19" s="32">
        <f t="shared" si="0"/>
        <v>1296.2958704833413</v>
      </c>
      <c r="AA19" s="32">
        <f t="shared" si="0"/>
        <v>1391.2278273111217</v>
      </c>
      <c r="AB19" s="32">
        <f t="shared" si="0"/>
        <v>1486.1597841389021</v>
      </c>
      <c r="AC19" s="32">
        <f t="shared" si="0"/>
        <v>1581.0917409666824</v>
      </c>
      <c r="AD19" s="32">
        <f t="shared" si="0"/>
        <v>1676.0236977944628</v>
      </c>
      <c r="AE19" s="32">
        <f t="shared" si="0"/>
        <v>1770.9556546222432</v>
      </c>
      <c r="AF19" s="32">
        <f t="shared" si="0"/>
        <v>1865.8876114500235</v>
      </c>
      <c r="AG19" s="32">
        <f t="shared" si="0"/>
        <v>1960.8195682778039</v>
      </c>
      <c r="AH19" s="32">
        <f t="shared" si="0"/>
        <v>2055.7515251055843</v>
      </c>
      <c r="AI19" s="32">
        <f t="shared" si="0"/>
        <v>2150.6834819333649</v>
      </c>
      <c r="AJ19" s="32">
        <f t="shared" si="0"/>
        <v>2245.615438761145</v>
      </c>
    </row>
    <row r="20" spans="1:36" ht="18" customHeight="1" x14ac:dyDescent="0.3">
      <c r="A20" s="18"/>
      <c r="B20" s="29"/>
      <c r="C20" s="30">
        <v>15</v>
      </c>
      <c r="D20" s="32">
        <f t="shared" si="0"/>
        <v>383.21660516605175</v>
      </c>
      <c r="E20" s="32">
        <f t="shared" si="0"/>
        <v>450.68431734317352</v>
      </c>
      <c r="F20" s="32">
        <f t="shared" si="0"/>
        <v>518.15202952029529</v>
      </c>
      <c r="G20" s="32">
        <f t="shared" si="0"/>
        <v>585.619741697417</v>
      </c>
      <c r="H20" s="32">
        <f t="shared" si="0"/>
        <v>653.08745387453882</v>
      </c>
      <c r="I20" s="32">
        <f t="shared" si="0"/>
        <v>720.55516605166054</v>
      </c>
      <c r="J20" s="32">
        <f t="shared" si="0"/>
        <v>788.02287822878236</v>
      </c>
      <c r="K20" s="32">
        <f t="shared" si="0"/>
        <v>855.49059040590407</v>
      </c>
      <c r="L20" s="32">
        <f t="shared" si="0"/>
        <v>922.9583025830259</v>
      </c>
      <c r="M20" s="32">
        <f t="shared" si="0"/>
        <v>990.42601476014761</v>
      </c>
      <c r="N20" s="32">
        <f t="shared" si="0"/>
        <v>1057.8937269372695</v>
      </c>
      <c r="O20" s="32">
        <f t="shared" si="0"/>
        <v>1125.3614391143913</v>
      </c>
      <c r="P20" s="32">
        <f t="shared" si="0"/>
        <v>1192.829151291513</v>
      </c>
      <c r="Q20" s="32">
        <f t="shared" si="0"/>
        <v>1260.2968634686347</v>
      </c>
      <c r="R20" s="32">
        <f t="shared" si="0"/>
        <v>1327.7645756457566</v>
      </c>
      <c r="S20" s="32">
        <f t="shared" si="0"/>
        <v>1395.2322878228783</v>
      </c>
      <c r="T20" s="32">
        <f t="shared" si="0"/>
        <v>1462.7</v>
      </c>
      <c r="U20" s="32">
        <f t="shared" si="0"/>
        <v>1530.1677121771218</v>
      </c>
      <c r="V20" s="32">
        <f t="shared" si="0"/>
        <v>1597.6354243542437</v>
      </c>
      <c r="W20" s="32">
        <f t="shared" si="0"/>
        <v>1665.1031365313654</v>
      </c>
      <c r="X20" s="32">
        <f t="shared" si="0"/>
        <v>1732.5708487084871</v>
      </c>
      <c r="Y20" s="32">
        <f t="shared" si="0"/>
        <v>1800.0385608856088</v>
      </c>
      <c r="Z20" s="32">
        <f t="shared" si="0"/>
        <v>1867.5062730627308</v>
      </c>
      <c r="AA20" s="32">
        <f t="shared" si="0"/>
        <v>2002.4416974169742</v>
      </c>
      <c r="AB20" s="32">
        <f t="shared" si="0"/>
        <v>2137.3771217712178</v>
      </c>
      <c r="AC20" s="32">
        <f t="shared" si="0"/>
        <v>2272.3125461254613</v>
      </c>
      <c r="AD20" s="32">
        <f t="shared" si="0"/>
        <v>2407.2479704797047</v>
      </c>
      <c r="AE20" s="32">
        <f t="shared" si="0"/>
        <v>2542.1833948339486</v>
      </c>
      <c r="AF20" s="32">
        <f t="shared" si="0"/>
        <v>2677.118819188192</v>
      </c>
      <c r="AG20" s="32">
        <f t="shared" si="0"/>
        <v>2812.0542435424354</v>
      </c>
      <c r="AH20" s="32">
        <f t="shared" si="0"/>
        <v>2946.9896678966788</v>
      </c>
      <c r="AI20" s="32">
        <f t="shared" si="0"/>
        <v>3081.9250922509227</v>
      </c>
      <c r="AJ20" s="32">
        <f t="shared" si="0"/>
        <v>3216.8605166051661</v>
      </c>
    </row>
    <row r="21" spans="1:36" ht="18" customHeight="1" x14ac:dyDescent="0.3">
      <c r="A21" s="18"/>
      <c r="B21" s="29"/>
      <c r="C21" s="30">
        <v>30</v>
      </c>
      <c r="D21" s="32">
        <f t="shared" si="0"/>
        <v>565.63963133640561</v>
      </c>
      <c r="E21" s="32">
        <f t="shared" si="0"/>
        <v>664.87465437788035</v>
      </c>
      <c r="F21" s="32">
        <f t="shared" si="0"/>
        <v>764.10967741935497</v>
      </c>
      <c r="G21" s="32">
        <f t="shared" si="0"/>
        <v>863.3447004608297</v>
      </c>
      <c r="H21" s="32">
        <f t="shared" si="0"/>
        <v>962.57972350230432</v>
      </c>
      <c r="I21" s="32">
        <f t="shared" si="0"/>
        <v>1061.8147465437789</v>
      </c>
      <c r="J21" s="32">
        <f t="shared" si="0"/>
        <v>1161.0497695852537</v>
      </c>
      <c r="K21" s="32">
        <f t="shared" si="0"/>
        <v>1260.2847926267284</v>
      </c>
      <c r="L21" s="32">
        <f t="shared" si="0"/>
        <v>1359.5198156682029</v>
      </c>
      <c r="M21" s="32">
        <f t="shared" si="0"/>
        <v>1458.7548387096776</v>
      </c>
      <c r="N21" s="32">
        <f t="shared" si="0"/>
        <v>1557.9898617511524</v>
      </c>
      <c r="O21" s="32">
        <f t="shared" si="0"/>
        <v>1657.2248847926271</v>
      </c>
      <c r="P21" s="32">
        <f t="shared" si="0"/>
        <v>1756.4599078341016</v>
      </c>
      <c r="Q21" s="32">
        <f t="shared" si="0"/>
        <v>1855.6949308755763</v>
      </c>
      <c r="R21" s="32">
        <f t="shared" si="0"/>
        <v>1954.9299539170511</v>
      </c>
      <c r="S21" s="32">
        <f t="shared" si="0"/>
        <v>2054.1649769585256</v>
      </c>
      <c r="T21" s="32">
        <f t="shared" si="0"/>
        <v>2153.4000000000005</v>
      </c>
      <c r="U21" s="32">
        <f t="shared" si="0"/>
        <v>2252.6350230414751</v>
      </c>
      <c r="V21" s="32">
        <f t="shared" si="0"/>
        <v>2351.8700460829496</v>
      </c>
      <c r="W21" s="32">
        <f t="shared" si="0"/>
        <v>2451.1050691244245</v>
      </c>
      <c r="X21" s="32">
        <f t="shared" si="0"/>
        <v>2550.340092165899</v>
      </c>
      <c r="Y21" s="32">
        <f t="shared" si="0"/>
        <v>2649.575115207374</v>
      </c>
      <c r="Z21" s="32">
        <f t="shared" si="0"/>
        <v>2748.8101382488485</v>
      </c>
      <c r="AA21" s="32">
        <f t="shared" si="0"/>
        <v>2947.280184331798</v>
      </c>
      <c r="AB21" s="32">
        <f t="shared" si="0"/>
        <v>3145.750230414747</v>
      </c>
      <c r="AC21" s="32">
        <f t="shared" si="0"/>
        <v>3344.2202764976964</v>
      </c>
      <c r="AD21" s="32">
        <f t="shared" si="0"/>
        <v>3542.6903225806459</v>
      </c>
      <c r="AE21" s="32">
        <f t="shared" si="0"/>
        <v>3741.1603686635954</v>
      </c>
      <c r="AF21" s="32">
        <f t="shared" si="0"/>
        <v>3939.6304147465444</v>
      </c>
      <c r="AG21" s="32">
        <f t="shared" si="0"/>
        <v>4138.1004608294943</v>
      </c>
      <c r="AH21" s="32">
        <f t="shared" si="0"/>
        <v>4336.5705069124433</v>
      </c>
      <c r="AI21" s="32">
        <f t="shared" si="0"/>
        <v>4535.0405529953923</v>
      </c>
      <c r="AJ21" s="32">
        <f t="shared" si="0"/>
        <v>4733.5105990783422</v>
      </c>
    </row>
    <row r="22" spans="1:36" ht="18" customHeight="1" x14ac:dyDescent="0.3">
      <c r="A22" s="18"/>
      <c r="B22" s="29"/>
      <c r="C22" s="30">
        <v>45</v>
      </c>
      <c r="D22" s="28">
        <f t="shared" si="0"/>
        <v>729.6111111111112</v>
      </c>
      <c r="E22" s="28">
        <f t="shared" si="0"/>
        <v>856.50000000000011</v>
      </c>
      <c r="F22" s="28">
        <f t="shared" si="0"/>
        <v>983.38888888888903</v>
      </c>
      <c r="G22" s="28">
        <f t="shared" si="0"/>
        <v>1110.2777777777778</v>
      </c>
      <c r="H22" s="28">
        <f t="shared" si="0"/>
        <v>1237.1666666666667</v>
      </c>
      <c r="I22" s="28">
        <f t="shared" si="0"/>
        <v>1364.0555555555557</v>
      </c>
      <c r="J22" s="28">
        <f t="shared" si="0"/>
        <v>1490.9444444444446</v>
      </c>
      <c r="K22" s="28">
        <f t="shared" si="0"/>
        <v>1617.8333333333335</v>
      </c>
      <c r="L22" s="28">
        <f t="shared" si="0"/>
        <v>1744.7222222222224</v>
      </c>
      <c r="M22" s="28">
        <f t="shared" si="0"/>
        <v>1871.6111111111113</v>
      </c>
      <c r="N22" s="28">
        <f t="shared" si="0"/>
        <v>1998.5000000000002</v>
      </c>
      <c r="O22" s="28">
        <f t="shared" si="0"/>
        <v>2125.3888888888891</v>
      </c>
      <c r="P22" s="28">
        <f t="shared" si="0"/>
        <v>2252.2777777777778</v>
      </c>
      <c r="Q22" s="28">
        <f t="shared" si="0"/>
        <v>2379.166666666667</v>
      </c>
      <c r="R22" s="28">
        <f t="shared" si="0"/>
        <v>2506.0555555555557</v>
      </c>
      <c r="S22" s="28">
        <f t="shared" si="0"/>
        <v>2632.9444444444448</v>
      </c>
      <c r="T22" s="28">
        <f t="shared" si="0"/>
        <v>2759.8333333333335</v>
      </c>
      <c r="U22" s="28">
        <f t="shared" si="0"/>
        <v>2886.7222222222226</v>
      </c>
      <c r="V22" s="28">
        <f t="shared" si="0"/>
        <v>3013.6111111111113</v>
      </c>
      <c r="W22" s="28">
        <f t="shared" si="0"/>
        <v>3140.5000000000005</v>
      </c>
      <c r="X22" s="28">
        <f t="shared" si="0"/>
        <v>3267.3888888888891</v>
      </c>
      <c r="Y22" s="28">
        <f t="shared" si="0"/>
        <v>3394.2777777777783</v>
      </c>
      <c r="Z22" s="28">
        <f t="shared" si="0"/>
        <v>3521.166666666667</v>
      </c>
      <c r="AA22" s="28">
        <f t="shared" si="0"/>
        <v>3774.9444444444448</v>
      </c>
      <c r="AB22" s="28">
        <f t="shared" si="0"/>
        <v>4028.7222222222226</v>
      </c>
      <c r="AC22" s="28">
        <f t="shared" si="0"/>
        <v>4282.5</v>
      </c>
      <c r="AD22" s="28">
        <f t="shared" si="0"/>
        <v>4536.2777777777783</v>
      </c>
      <c r="AE22" s="28">
        <f t="shared" si="0"/>
        <v>4790.0555555555557</v>
      </c>
      <c r="AF22" s="28">
        <f t="shared" si="0"/>
        <v>5043.8333333333339</v>
      </c>
      <c r="AG22" s="28">
        <f t="shared" si="0"/>
        <v>5297.6111111111113</v>
      </c>
      <c r="AH22" s="28">
        <f t="shared" si="0"/>
        <v>5551.3888888888896</v>
      </c>
      <c r="AI22" s="28">
        <f t="shared" si="0"/>
        <v>5805.166666666667</v>
      </c>
      <c r="AJ22" s="28">
        <f t="shared" si="0"/>
        <v>6058.9444444444453</v>
      </c>
    </row>
    <row r="23" spans="1:36" ht="18" customHeight="1" x14ac:dyDescent="0.3">
      <c r="A23" s="18"/>
      <c r="B23" s="33">
        <v>42</v>
      </c>
      <c r="C23" s="30">
        <v>9</v>
      </c>
      <c r="D23" s="31">
        <f t="shared" si="0"/>
        <v>291.88850574712649</v>
      </c>
      <c r="E23" s="31">
        <f t="shared" si="0"/>
        <v>342.65172413793107</v>
      </c>
      <c r="F23" s="31">
        <f t="shared" si="0"/>
        <v>393.41494252873565</v>
      </c>
      <c r="G23" s="31">
        <f t="shared" si="0"/>
        <v>444.17816091954029</v>
      </c>
      <c r="H23" s="31">
        <f t="shared" si="0"/>
        <v>494.94137931034487</v>
      </c>
      <c r="I23" s="31">
        <f t="shared" si="0"/>
        <v>545.70459770114951</v>
      </c>
      <c r="J23" s="31">
        <f t="shared" si="0"/>
        <v>596.46781609195409</v>
      </c>
      <c r="K23" s="31">
        <f t="shared" si="0"/>
        <v>647.23103448275867</v>
      </c>
      <c r="L23" s="31">
        <f t="shared" si="0"/>
        <v>697.99425287356325</v>
      </c>
      <c r="M23" s="31">
        <f t="shared" si="0"/>
        <v>748.75747126436795</v>
      </c>
      <c r="N23" s="31">
        <f t="shared" si="0"/>
        <v>799.52068965517253</v>
      </c>
      <c r="O23" s="31">
        <f t="shared" si="0"/>
        <v>850.28390804597711</v>
      </c>
      <c r="P23" s="31">
        <f t="shared" si="0"/>
        <v>901.0471264367817</v>
      </c>
      <c r="Q23" s="31">
        <f t="shared" si="0"/>
        <v>951.81034482758628</v>
      </c>
      <c r="R23" s="31">
        <f t="shared" si="0"/>
        <v>1002.5735632183909</v>
      </c>
      <c r="S23" s="31">
        <f t="shared" si="0"/>
        <v>1053.3367816091954</v>
      </c>
      <c r="T23" s="31">
        <f t="shared" si="0"/>
        <v>1104.1000000000001</v>
      </c>
      <c r="U23" s="31">
        <f t="shared" si="0"/>
        <v>1154.8632183908048</v>
      </c>
      <c r="V23" s="31">
        <f t="shared" si="0"/>
        <v>1205.6264367816093</v>
      </c>
      <c r="W23" s="31">
        <f t="shared" si="0"/>
        <v>1256.389655172414</v>
      </c>
      <c r="X23" s="31">
        <f t="shared" si="0"/>
        <v>1307.1528735632185</v>
      </c>
      <c r="Y23" s="31">
        <f t="shared" si="0"/>
        <v>1357.9160919540232</v>
      </c>
      <c r="Z23" s="31">
        <f t="shared" si="0"/>
        <v>1408.6793103448276</v>
      </c>
      <c r="AA23" s="31">
        <f t="shared" si="0"/>
        <v>1510.205747126437</v>
      </c>
      <c r="AB23" s="31">
        <f t="shared" ref="AB23:BH23" si="1">(AB$15-$F104)*$I104*(($AJ$6/50)^$J104)</f>
        <v>1611.7321839080462</v>
      </c>
      <c r="AC23" s="31">
        <f t="shared" si="1"/>
        <v>1713.2586206896553</v>
      </c>
      <c r="AD23" s="31">
        <f t="shared" si="1"/>
        <v>1814.7850574712645</v>
      </c>
      <c r="AE23" s="31">
        <f t="shared" si="1"/>
        <v>1916.3114942528737</v>
      </c>
      <c r="AF23" s="31">
        <f t="shared" si="1"/>
        <v>2017.8379310344831</v>
      </c>
      <c r="AG23" s="31">
        <f t="shared" si="1"/>
        <v>2119.364367816092</v>
      </c>
      <c r="AH23" s="31">
        <f t="shared" si="1"/>
        <v>2220.8908045977014</v>
      </c>
      <c r="AI23" s="31">
        <f t="shared" si="1"/>
        <v>2322.4172413793108</v>
      </c>
      <c r="AJ23" s="31">
        <f t="shared" si="1"/>
        <v>2423.9436781609197</v>
      </c>
    </row>
    <row r="24" spans="1:36" ht="18" customHeight="1" x14ac:dyDescent="0.3">
      <c r="A24" s="18"/>
      <c r="B24" s="33"/>
      <c r="C24" s="30">
        <v>11</v>
      </c>
      <c r="D24" s="32">
        <f t="shared" ref="D24:AJ27" si="2">(D$15-$F105)*$I105*(($AJ$6/50)^$J105)</f>
        <v>353.29493087557603</v>
      </c>
      <c r="E24" s="32">
        <f t="shared" si="2"/>
        <v>415.27649769585253</v>
      </c>
      <c r="F24" s="32">
        <f t="shared" si="2"/>
        <v>477.25806451612902</v>
      </c>
      <c r="G24" s="32">
        <f t="shared" si="2"/>
        <v>539.23963133640552</v>
      </c>
      <c r="H24" s="32">
        <f t="shared" si="2"/>
        <v>601.22119815668202</v>
      </c>
      <c r="I24" s="32">
        <f t="shared" si="2"/>
        <v>663.20276497695852</v>
      </c>
      <c r="J24" s="32">
        <f t="shared" si="2"/>
        <v>725.18433179723502</v>
      </c>
      <c r="K24" s="32">
        <f t="shared" si="2"/>
        <v>787.16589861751152</v>
      </c>
      <c r="L24" s="32">
        <f t="shared" si="2"/>
        <v>849.14746543778801</v>
      </c>
      <c r="M24" s="32">
        <f t="shared" si="2"/>
        <v>911.12903225806451</v>
      </c>
      <c r="N24" s="32">
        <f t="shared" si="2"/>
        <v>973.11059907834101</v>
      </c>
      <c r="O24" s="32">
        <f t="shared" si="2"/>
        <v>1035.0921658986174</v>
      </c>
      <c r="P24" s="32">
        <f t="shared" si="2"/>
        <v>1097.073732718894</v>
      </c>
      <c r="Q24" s="32">
        <f t="shared" si="2"/>
        <v>1159.0552995391704</v>
      </c>
      <c r="R24" s="32">
        <f t="shared" si="2"/>
        <v>1221.036866359447</v>
      </c>
      <c r="S24" s="32">
        <f t="shared" si="2"/>
        <v>1283.0184331797234</v>
      </c>
      <c r="T24" s="32">
        <f t="shared" si="2"/>
        <v>1345</v>
      </c>
      <c r="U24" s="32">
        <f t="shared" si="2"/>
        <v>1406.9815668202764</v>
      </c>
      <c r="V24" s="32">
        <f t="shared" si="2"/>
        <v>1468.963133640553</v>
      </c>
      <c r="W24" s="32">
        <f t="shared" si="2"/>
        <v>1530.9447004608294</v>
      </c>
      <c r="X24" s="32">
        <f t="shared" si="2"/>
        <v>1592.926267281106</v>
      </c>
      <c r="Y24" s="32">
        <f t="shared" si="2"/>
        <v>1654.9078341013824</v>
      </c>
      <c r="Z24" s="32">
        <f t="shared" si="2"/>
        <v>1716.889400921659</v>
      </c>
      <c r="AA24" s="32">
        <f t="shared" si="2"/>
        <v>1840.852534562212</v>
      </c>
      <c r="AB24" s="32">
        <f t="shared" si="2"/>
        <v>1964.815668202765</v>
      </c>
      <c r="AC24" s="32">
        <f t="shared" si="2"/>
        <v>2088.778801843318</v>
      </c>
      <c r="AD24" s="32">
        <f t="shared" si="2"/>
        <v>2212.7419354838707</v>
      </c>
      <c r="AE24" s="32">
        <f t="shared" si="2"/>
        <v>2336.705069124424</v>
      </c>
      <c r="AF24" s="32">
        <f t="shared" si="2"/>
        <v>2460.6682027649767</v>
      </c>
      <c r="AG24" s="32">
        <f t="shared" si="2"/>
        <v>2584.63133640553</v>
      </c>
      <c r="AH24" s="32">
        <f t="shared" si="2"/>
        <v>2708.5944700460827</v>
      </c>
      <c r="AI24" s="32">
        <f t="shared" si="2"/>
        <v>2832.557603686636</v>
      </c>
      <c r="AJ24" s="32">
        <f t="shared" si="2"/>
        <v>2956.5207373271887</v>
      </c>
    </row>
    <row r="25" spans="1:36" ht="18" customHeight="1" x14ac:dyDescent="0.3">
      <c r="A25" s="18"/>
      <c r="B25" s="33"/>
      <c r="C25" s="30">
        <v>15</v>
      </c>
      <c r="D25" s="32">
        <f t="shared" si="2"/>
        <v>497.31439114391156</v>
      </c>
      <c r="E25" s="32">
        <f t="shared" si="2"/>
        <v>584.86974169741711</v>
      </c>
      <c r="F25" s="32">
        <f t="shared" si="2"/>
        <v>672.42509225092272</v>
      </c>
      <c r="G25" s="32">
        <f t="shared" si="2"/>
        <v>759.98044280442821</v>
      </c>
      <c r="H25" s="32">
        <f t="shared" si="2"/>
        <v>847.53579335793381</v>
      </c>
      <c r="I25" s="32">
        <f t="shared" si="2"/>
        <v>935.0911439114393</v>
      </c>
      <c r="J25" s="32">
        <f t="shared" si="2"/>
        <v>1022.6464944649449</v>
      </c>
      <c r="K25" s="32">
        <f t="shared" si="2"/>
        <v>1110.2018450184505</v>
      </c>
      <c r="L25" s="32">
        <f t="shared" si="2"/>
        <v>1197.7571955719559</v>
      </c>
      <c r="M25" s="32">
        <f t="shared" si="2"/>
        <v>1285.3125461254615</v>
      </c>
      <c r="N25" s="32">
        <f t="shared" si="2"/>
        <v>1372.8678966789671</v>
      </c>
      <c r="O25" s="32">
        <f t="shared" si="2"/>
        <v>1460.4232472324725</v>
      </c>
      <c r="P25" s="32">
        <f t="shared" si="2"/>
        <v>1547.9785977859781</v>
      </c>
      <c r="Q25" s="32">
        <f t="shared" si="2"/>
        <v>1635.5339483394837</v>
      </c>
      <c r="R25" s="32">
        <f t="shared" si="2"/>
        <v>1723.0892988929893</v>
      </c>
      <c r="S25" s="32">
        <f t="shared" si="2"/>
        <v>1810.6446494464947</v>
      </c>
      <c r="T25" s="32">
        <f t="shared" si="2"/>
        <v>1898.2000000000003</v>
      </c>
      <c r="U25" s="32">
        <f t="shared" si="2"/>
        <v>1985.7553505535059</v>
      </c>
      <c r="V25" s="32">
        <f t="shared" si="2"/>
        <v>2073.3107011070115</v>
      </c>
      <c r="W25" s="32">
        <f t="shared" si="2"/>
        <v>2160.8660516605169</v>
      </c>
      <c r="X25" s="32">
        <f t="shared" si="2"/>
        <v>2248.4214022140227</v>
      </c>
      <c r="Y25" s="32">
        <f t="shared" si="2"/>
        <v>2335.9767527675281</v>
      </c>
      <c r="Z25" s="32">
        <f t="shared" si="2"/>
        <v>2423.5321033210334</v>
      </c>
      <c r="AA25" s="32">
        <f t="shared" si="2"/>
        <v>2598.6428044280447</v>
      </c>
      <c r="AB25" s="32">
        <f t="shared" si="2"/>
        <v>2773.7535055350559</v>
      </c>
      <c r="AC25" s="32">
        <f t="shared" si="2"/>
        <v>2948.8642066420666</v>
      </c>
      <c r="AD25" s="32">
        <f t="shared" si="2"/>
        <v>3123.9749077490778</v>
      </c>
      <c r="AE25" s="32">
        <f t="shared" si="2"/>
        <v>3299.085608856089</v>
      </c>
      <c r="AF25" s="32">
        <f t="shared" si="2"/>
        <v>3474.1963099631002</v>
      </c>
      <c r="AG25" s="32">
        <f t="shared" si="2"/>
        <v>3649.307011070111</v>
      </c>
      <c r="AH25" s="32">
        <f t="shared" si="2"/>
        <v>3824.4177121771222</v>
      </c>
      <c r="AI25" s="32">
        <f t="shared" si="2"/>
        <v>3999.5284132841334</v>
      </c>
      <c r="AJ25" s="32">
        <f t="shared" si="2"/>
        <v>4174.6391143911442</v>
      </c>
    </row>
    <row r="26" spans="1:36" ht="18" customHeight="1" x14ac:dyDescent="0.3">
      <c r="A26" s="18"/>
      <c r="B26" s="33"/>
      <c r="C26" s="30">
        <v>30</v>
      </c>
      <c r="D26" s="32">
        <f t="shared" si="2"/>
        <v>737.36942675159241</v>
      </c>
      <c r="E26" s="32">
        <f t="shared" si="2"/>
        <v>866.73248407643325</v>
      </c>
      <c r="F26" s="32">
        <f t="shared" si="2"/>
        <v>996.09554140127398</v>
      </c>
      <c r="G26" s="32">
        <f t="shared" si="2"/>
        <v>1125.4585987261148</v>
      </c>
      <c r="H26" s="32">
        <f t="shared" si="2"/>
        <v>1254.8216560509557</v>
      </c>
      <c r="I26" s="32">
        <f t="shared" si="2"/>
        <v>1384.1847133757963</v>
      </c>
      <c r="J26" s="32">
        <f t="shared" si="2"/>
        <v>1513.5477707006371</v>
      </c>
      <c r="K26" s="32">
        <f t="shared" si="2"/>
        <v>1642.9108280254779</v>
      </c>
      <c r="L26" s="32">
        <f t="shared" si="2"/>
        <v>1772.2738853503186</v>
      </c>
      <c r="M26" s="32">
        <f t="shared" si="2"/>
        <v>1901.6369426751594</v>
      </c>
      <c r="N26" s="32">
        <f t="shared" si="2"/>
        <v>2031.0000000000002</v>
      </c>
      <c r="O26" s="32">
        <f t="shared" si="2"/>
        <v>2160.3630573248411</v>
      </c>
      <c r="P26" s="32">
        <f t="shared" si="2"/>
        <v>2289.7261146496817</v>
      </c>
      <c r="Q26" s="32">
        <f t="shared" si="2"/>
        <v>2419.0891719745227</v>
      </c>
      <c r="R26" s="32">
        <f t="shared" si="2"/>
        <v>2548.4522292993634</v>
      </c>
      <c r="S26" s="32">
        <f t="shared" si="2"/>
        <v>2677.815286624204</v>
      </c>
      <c r="T26" s="32">
        <f t="shared" si="2"/>
        <v>2807.178343949045</v>
      </c>
      <c r="U26" s="32">
        <f t="shared" si="2"/>
        <v>2936.5414012738856</v>
      </c>
      <c r="V26" s="32">
        <f t="shared" si="2"/>
        <v>3065.9044585987263</v>
      </c>
      <c r="W26" s="32">
        <f t="shared" si="2"/>
        <v>3195.2675159235673</v>
      </c>
      <c r="X26" s="32">
        <f t="shared" si="2"/>
        <v>3324.6305732484079</v>
      </c>
      <c r="Y26" s="32">
        <f t="shared" si="2"/>
        <v>3453.993630573249</v>
      </c>
      <c r="Z26" s="32">
        <f t="shared" si="2"/>
        <v>3583.3566878980896</v>
      </c>
      <c r="AA26" s="32">
        <f t="shared" si="2"/>
        <v>3842.0828025477713</v>
      </c>
      <c r="AB26" s="32">
        <f t="shared" si="2"/>
        <v>4100.8089171974525</v>
      </c>
      <c r="AC26" s="32">
        <f t="shared" si="2"/>
        <v>4359.5350318471346</v>
      </c>
      <c r="AD26" s="32">
        <f t="shared" si="2"/>
        <v>4618.2611464968159</v>
      </c>
      <c r="AE26" s="32">
        <f t="shared" si="2"/>
        <v>4876.9872611464971</v>
      </c>
      <c r="AF26" s="32">
        <f t="shared" si="2"/>
        <v>5135.7133757961792</v>
      </c>
      <c r="AG26" s="32">
        <f t="shared" si="2"/>
        <v>5394.4394904458604</v>
      </c>
      <c r="AH26" s="32">
        <f t="shared" si="2"/>
        <v>5653.1656050955417</v>
      </c>
      <c r="AI26" s="32">
        <f t="shared" si="2"/>
        <v>5911.8917197452238</v>
      </c>
      <c r="AJ26" s="32">
        <f t="shared" si="2"/>
        <v>6170.617834394905</v>
      </c>
    </row>
    <row r="27" spans="1:36" ht="18" customHeight="1" x14ac:dyDescent="0.3">
      <c r="A27" s="18"/>
      <c r="B27" s="33"/>
      <c r="C27" s="30">
        <v>45</v>
      </c>
      <c r="D27" s="28">
        <f t="shared" si="2"/>
        <v>874.9256410256412</v>
      </c>
      <c r="E27" s="28">
        <f t="shared" si="2"/>
        <v>1028.4213675213678</v>
      </c>
      <c r="F27" s="28">
        <f t="shared" si="2"/>
        <v>1181.9170940170941</v>
      </c>
      <c r="G27" s="28">
        <f t="shared" si="2"/>
        <v>1335.4128205128206</v>
      </c>
      <c r="H27" s="28">
        <f t="shared" si="2"/>
        <v>1488.9085470085472</v>
      </c>
      <c r="I27" s="28">
        <f t="shared" si="2"/>
        <v>1642.4042735042738</v>
      </c>
      <c r="J27" s="28">
        <f t="shared" si="2"/>
        <v>1795.9000000000003</v>
      </c>
      <c r="K27" s="28">
        <f t="shared" si="2"/>
        <v>1949.3957264957269</v>
      </c>
      <c r="L27" s="28">
        <f t="shared" si="2"/>
        <v>2102.8914529914532</v>
      </c>
      <c r="M27" s="28">
        <f t="shared" si="2"/>
        <v>2256.3871794871798</v>
      </c>
      <c r="N27" s="28">
        <f t="shared" si="2"/>
        <v>2409.8829059829063</v>
      </c>
      <c r="O27" s="28">
        <f t="shared" si="2"/>
        <v>2563.3786324786329</v>
      </c>
      <c r="P27" s="28">
        <f t="shared" si="2"/>
        <v>2716.8743589743594</v>
      </c>
      <c r="Q27" s="28">
        <f t="shared" si="2"/>
        <v>2870.370085470086</v>
      </c>
      <c r="R27" s="28">
        <f t="shared" si="2"/>
        <v>3023.8658119658126</v>
      </c>
      <c r="S27" s="28">
        <f t="shared" si="2"/>
        <v>3177.3615384615391</v>
      </c>
      <c r="T27" s="28">
        <f t="shared" si="2"/>
        <v>3330.8572649572657</v>
      </c>
      <c r="U27" s="28">
        <f t="shared" si="2"/>
        <v>3484.3529914529918</v>
      </c>
      <c r="V27" s="28">
        <f t="shared" si="2"/>
        <v>3637.8487179487183</v>
      </c>
      <c r="W27" s="28">
        <f t="shared" si="2"/>
        <v>3791.3444444444449</v>
      </c>
      <c r="X27" s="28">
        <f t="shared" si="2"/>
        <v>3944.8401709401714</v>
      </c>
      <c r="Y27" s="28">
        <f t="shared" si="2"/>
        <v>4098.335897435898</v>
      </c>
      <c r="Z27" s="28">
        <f t="shared" si="2"/>
        <v>4251.8316239316246</v>
      </c>
      <c r="AA27" s="28">
        <f t="shared" si="2"/>
        <v>4558.8230769230777</v>
      </c>
      <c r="AB27" s="28">
        <f t="shared" si="2"/>
        <v>4865.8145299145308</v>
      </c>
      <c r="AC27" s="28">
        <f t="shared" si="2"/>
        <v>5172.8059829059839</v>
      </c>
      <c r="AD27" s="28">
        <f t="shared" si="2"/>
        <v>5479.797435897437</v>
      </c>
      <c r="AE27" s="28">
        <f t="shared" si="2"/>
        <v>5786.7888888888901</v>
      </c>
      <c r="AF27" s="28">
        <f t="shared" si="2"/>
        <v>6093.7803418803423</v>
      </c>
      <c r="AG27" s="28">
        <f t="shared" si="2"/>
        <v>6400.7717948717955</v>
      </c>
      <c r="AH27" s="28">
        <f t="shared" si="2"/>
        <v>6707.7632478632486</v>
      </c>
      <c r="AI27" s="28">
        <f t="shared" si="2"/>
        <v>7014.7547008547017</v>
      </c>
      <c r="AJ27" s="28">
        <f t="shared" si="2"/>
        <v>7321.7461538461548</v>
      </c>
    </row>
    <row r="28" spans="1:36" ht="18" customHeight="1" x14ac:dyDescent="0.3">
      <c r="A28" s="18"/>
      <c r="B28" s="34" t="s">
        <v>12</v>
      </c>
      <c r="C28" s="18"/>
      <c r="D28" s="18"/>
      <c r="E28" s="18"/>
      <c r="F28" s="18"/>
      <c r="G28" s="18"/>
      <c r="H28" s="18"/>
      <c r="I28" s="18"/>
      <c r="AA28" s="18"/>
      <c r="AB28" s="18"/>
      <c r="AC28" s="18"/>
      <c r="AD28" s="18"/>
      <c r="AE28" s="18"/>
      <c r="AF28" s="18"/>
      <c r="AG28" s="18"/>
      <c r="AH28" s="18"/>
      <c r="AI28" s="18"/>
      <c r="AJ28" s="18"/>
    </row>
    <row r="29" spans="1:36" x14ac:dyDescent="0.3">
      <c r="A29" s="18"/>
      <c r="B29" s="18"/>
      <c r="C29" s="18"/>
      <c r="D29" s="18"/>
      <c r="E29" s="18"/>
      <c r="F29" s="18"/>
      <c r="G29" s="18"/>
      <c r="H29" s="18"/>
      <c r="I29" s="18"/>
      <c r="AB29" s="18"/>
      <c r="AC29" s="18"/>
      <c r="AD29" s="18"/>
      <c r="AE29" s="18"/>
      <c r="AF29" s="18"/>
      <c r="AG29" s="18"/>
      <c r="AH29" s="18"/>
      <c r="AI29" s="18"/>
      <c r="AJ29" s="18"/>
    </row>
    <row r="30" spans="1:36" x14ac:dyDescent="0.3">
      <c r="A30" s="18"/>
      <c r="B30" s="18"/>
      <c r="C30" s="18"/>
      <c r="D30" s="18"/>
      <c r="E30" s="18"/>
      <c r="F30" s="18"/>
      <c r="G30" s="18"/>
      <c r="H30" s="18"/>
      <c r="I30" s="18"/>
      <c r="AB30" s="18"/>
      <c r="AC30" s="18"/>
      <c r="AD30" s="18"/>
      <c r="AE30" s="18"/>
      <c r="AF30" s="18"/>
      <c r="AG30" s="18"/>
      <c r="AH30" s="18"/>
      <c r="AI30" s="18"/>
      <c r="AJ30" s="18"/>
    </row>
    <row r="31" spans="1:36" x14ac:dyDescent="0.3">
      <c r="A31" s="18"/>
      <c r="B31" s="18"/>
      <c r="C31" s="18"/>
      <c r="D31" s="18"/>
      <c r="E31" s="18"/>
      <c r="F31" s="18"/>
      <c r="G31" s="18"/>
      <c r="H31" s="18"/>
      <c r="I31" s="18"/>
      <c r="AB31" s="18"/>
      <c r="AC31" s="18"/>
      <c r="AD31" s="18"/>
      <c r="AE31" s="18"/>
      <c r="AF31" s="18"/>
      <c r="AG31" s="18"/>
      <c r="AH31" s="18"/>
      <c r="AI31" s="18"/>
      <c r="AJ31" s="18"/>
    </row>
    <row r="32" spans="1:36" x14ac:dyDescent="0.3">
      <c r="A32" s="18"/>
      <c r="B32" s="18"/>
      <c r="C32" s="18"/>
      <c r="D32" s="18"/>
      <c r="E32" s="18"/>
      <c r="F32" s="18"/>
      <c r="G32" s="18"/>
      <c r="H32" s="18"/>
      <c r="I32" s="18"/>
      <c r="AB32" s="18"/>
      <c r="AC32" s="18"/>
      <c r="AD32" s="18"/>
      <c r="AE32" s="18"/>
      <c r="AF32" s="18"/>
      <c r="AG32" s="18"/>
      <c r="AH32" s="18"/>
      <c r="AI32" s="18"/>
      <c r="AJ32" s="18"/>
    </row>
    <row r="33" spans="1:36" x14ac:dyDescent="0.3">
      <c r="A33" s="18"/>
      <c r="B33" s="18"/>
      <c r="C33" s="18"/>
      <c r="D33" s="18"/>
      <c r="E33" s="18"/>
      <c r="F33" s="18"/>
      <c r="G33" s="18"/>
      <c r="H33" s="18"/>
      <c r="I33" s="18"/>
      <c r="AB33" s="18"/>
      <c r="AC33" s="18"/>
      <c r="AD33" s="18"/>
      <c r="AE33" s="18"/>
      <c r="AF33" s="18"/>
      <c r="AG33" s="18"/>
      <c r="AH33" s="18"/>
      <c r="AI33" s="18"/>
      <c r="AJ33" s="18"/>
    </row>
    <row r="34" spans="1:36" x14ac:dyDescent="0.3">
      <c r="A34" s="18"/>
      <c r="B34" s="18"/>
      <c r="C34" s="18"/>
      <c r="D34" s="18"/>
      <c r="E34" s="18"/>
      <c r="F34" s="18"/>
      <c r="G34" s="18"/>
      <c r="H34" s="18"/>
      <c r="I34" s="18"/>
      <c r="AB34" s="18"/>
      <c r="AC34" s="18"/>
      <c r="AD34" s="18"/>
      <c r="AE34" s="18"/>
      <c r="AF34" s="18"/>
      <c r="AG34" s="18"/>
      <c r="AH34" s="18"/>
      <c r="AI34" s="18"/>
      <c r="AJ34" s="18"/>
    </row>
    <row r="35" spans="1:36" x14ac:dyDescent="0.3">
      <c r="A35" s="18"/>
      <c r="B35" s="18"/>
      <c r="C35" s="18"/>
      <c r="D35" s="18"/>
      <c r="E35" s="18"/>
      <c r="F35" s="18"/>
      <c r="G35" s="18"/>
      <c r="H35" s="18"/>
      <c r="I35" s="18"/>
      <c r="AB35" s="18"/>
      <c r="AC35" s="18"/>
      <c r="AD35" s="18"/>
      <c r="AE35" s="18"/>
      <c r="AF35" s="18"/>
      <c r="AG35" s="18"/>
      <c r="AH35" s="18"/>
      <c r="AI35" s="18"/>
      <c r="AJ35" s="18"/>
    </row>
    <row r="36" spans="1:36" x14ac:dyDescent="0.3">
      <c r="A36" s="18"/>
      <c r="B36" s="18"/>
      <c r="C36" s="18"/>
      <c r="D36" s="18"/>
      <c r="E36" s="18"/>
      <c r="F36" s="18"/>
      <c r="G36" s="18"/>
      <c r="H36" s="18"/>
      <c r="I36" s="18"/>
      <c r="AB36" s="18"/>
      <c r="AC36" s="18"/>
      <c r="AD36" s="18"/>
      <c r="AE36" s="18"/>
      <c r="AF36" s="18"/>
      <c r="AG36" s="18"/>
      <c r="AH36" s="18"/>
      <c r="AI36" s="18"/>
      <c r="AJ36" s="18"/>
    </row>
    <row r="37" spans="1:36" x14ac:dyDescent="0.3">
      <c r="A37" s="18"/>
      <c r="B37" s="18"/>
      <c r="C37" s="18"/>
      <c r="D37" s="18"/>
      <c r="E37" s="18"/>
      <c r="F37" s="18"/>
      <c r="G37" s="18"/>
      <c r="H37" s="18"/>
      <c r="I37" s="18"/>
      <c r="AB37" s="18"/>
      <c r="AC37" s="18"/>
      <c r="AD37" s="18"/>
      <c r="AE37" s="18"/>
      <c r="AF37" s="18"/>
      <c r="AG37" s="18"/>
      <c r="AH37" s="18"/>
      <c r="AI37" s="18"/>
      <c r="AJ37" s="18"/>
    </row>
    <row r="38" spans="1:36" x14ac:dyDescent="0.3">
      <c r="A38" s="18"/>
      <c r="B38" s="18"/>
      <c r="C38" s="18"/>
      <c r="D38" s="18"/>
      <c r="E38" s="18"/>
      <c r="F38" s="18"/>
      <c r="G38" s="18"/>
      <c r="H38" s="18"/>
      <c r="I38" s="18"/>
      <c r="AB38" s="18"/>
      <c r="AC38" s="18"/>
      <c r="AD38" s="18"/>
      <c r="AE38" s="18"/>
      <c r="AF38" s="18"/>
      <c r="AG38" s="18"/>
      <c r="AH38" s="18"/>
      <c r="AI38" s="18"/>
      <c r="AJ38" s="18"/>
    </row>
    <row r="39" spans="1:36" x14ac:dyDescent="0.3">
      <c r="A39" s="18"/>
      <c r="B39" s="18"/>
      <c r="C39" s="18"/>
      <c r="D39" s="18"/>
      <c r="E39" s="18"/>
      <c r="F39" s="18"/>
      <c r="G39" s="18"/>
      <c r="H39" s="18"/>
      <c r="I39" s="18"/>
      <c r="AB39" s="18"/>
      <c r="AC39" s="18"/>
      <c r="AD39" s="18"/>
      <c r="AE39" s="18"/>
      <c r="AF39" s="18"/>
      <c r="AG39" s="18"/>
      <c r="AH39" s="18"/>
      <c r="AI39" s="18"/>
      <c r="AJ39" s="18"/>
    </row>
    <row r="40" spans="1:36" x14ac:dyDescent="0.3">
      <c r="A40" s="18"/>
      <c r="B40" s="18"/>
      <c r="C40" s="18"/>
      <c r="D40" s="18"/>
      <c r="E40" s="18"/>
      <c r="F40" s="18"/>
      <c r="G40" s="18"/>
      <c r="H40" s="18"/>
      <c r="I40" s="18"/>
      <c r="AB40" s="18"/>
      <c r="AC40" s="18"/>
      <c r="AD40" s="18"/>
      <c r="AE40" s="18"/>
      <c r="AF40" s="18"/>
      <c r="AG40" s="18"/>
      <c r="AH40" s="18"/>
      <c r="AI40" s="18"/>
      <c r="AJ40" s="18"/>
    </row>
    <row r="41" spans="1:36" x14ac:dyDescent="0.3">
      <c r="A41" s="18"/>
      <c r="B41" s="18"/>
      <c r="C41" s="18"/>
      <c r="D41" s="18"/>
      <c r="E41" s="18"/>
      <c r="F41" s="18"/>
      <c r="G41" s="18"/>
      <c r="H41" s="18"/>
      <c r="I41" s="18"/>
      <c r="AB41" s="18"/>
      <c r="AC41" s="18"/>
      <c r="AD41" s="18"/>
      <c r="AE41" s="18"/>
      <c r="AF41" s="18"/>
      <c r="AG41" s="18"/>
      <c r="AH41" s="18"/>
      <c r="AI41" s="18"/>
      <c r="AJ41" s="18"/>
    </row>
    <row r="42" spans="1:36" x14ac:dyDescent="0.3">
      <c r="A42" s="18"/>
      <c r="B42" s="18"/>
      <c r="C42" s="18"/>
      <c r="D42" s="18"/>
      <c r="E42" s="18"/>
      <c r="F42" s="18"/>
      <c r="G42" s="18"/>
      <c r="H42" s="18"/>
      <c r="I42" s="18"/>
      <c r="AB42" s="18"/>
      <c r="AC42" s="18"/>
      <c r="AD42" s="18"/>
      <c r="AE42" s="18"/>
      <c r="AF42" s="18"/>
      <c r="AG42" s="18"/>
      <c r="AH42" s="18"/>
      <c r="AI42" s="18"/>
      <c r="AJ42" s="18"/>
    </row>
    <row r="43" spans="1:36" x14ac:dyDescent="0.3">
      <c r="A43" s="18"/>
      <c r="B43" s="18"/>
      <c r="C43" s="18"/>
      <c r="D43" s="18"/>
      <c r="E43" s="18"/>
      <c r="F43" s="18"/>
      <c r="G43" s="18"/>
      <c r="H43" s="18"/>
      <c r="I43" s="18"/>
      <c r="AB43" s="18"/>
      <c r="AC43" s="18"/>
      <c r="AD43" s="18"/>
      <c r="AE43" s="18"/>
      <c r="AF43" s="18"/>
      <c r="AG43" s="18"/>
      <c r="AH43" s="18"/>
      <c r="AI43" s="18"/>
      <c r="AJ43" s="18"/>
    </row>
    <row r="44" spans="1:36" x14ac:dyDescent="0.3">
      <c r="A44" s="18"/>
      <c r="B44" s="18"/>
      <c r="C44" s="18"/>
      <c r="D44" s="18"/>
      <c r="E44" s="18"/>
      <c r="F44" s="18"/>
      <c r="G44" s="18"/>
      <c r="H44" s="18"/>
      <c r="I44" s="18"/>
      <c r="AB44" s="18"/>
      <c r="AC44" s="18"/>
      <c r="AD44" s="18"/>
      <c r="AE44" s="18"/>
      <c r="AF44" s="18"/>
      <c r="AG44" s="18"/>
      <c r="AH44" s="18"/>
      <c r="AI44" s="18"/>
      <c r="AJ44" s="18"/>
    </row>
    <row r="45" spans="1:36" x14ac:dyDescent="0.3">
      <c r="A45" s="18"/>
      <c r="B45" s="18"/>
      <c r="C45" s="18"/>
      <c r="D45" s="18"/>
      <c r="E45" s="18"/>
      <c r="F45" s="18"/>
      <c r="G45" s="18"/>
      <c r="H45" s="18"/>
      <c r="I45" s="18"/>
      <c r="AB45" s="18"/>
      <c r="AC45" s="18"/>
      <c r="AD45" s="18"/>
      <c r="AE45" s="18"/>
      <c r="AF45" s="18"/>
      <c r="AG45" s="18"/>
      <c r="AH45" s="18"/>
      <c r="AI45" s="18"/>
      <c r="AJ45" s="18"/>
    </row>
    <row r="46" spans="1:36" x14ac:dyDescent="0.3">
      <c r="A46" s="18"/>
      <c r="B46" s="18"/>
      <c r="C46" s="18"/>
      <c r="D46" s="18"/>
      <c r="E46" s="18"/>
      <c r="F46" s="18"/>
      <c r="G46" s="18"/>
      <c r="H46" s="18"/>
      <c r="I46" s="18"/>
      <c r="AB46" s="18"/>
      <c r="AC46" s="18"/>
      <c r="AD46" s="18"/>
      <c r="AE46" s="18"/>
      <c r="AF46" s="18"/>
      <c r="AG46" s="18"/>
      <c r="AH46" s="18"/>
      <c r="AI46" s="18"/>
      <c r="AJ46" s="18"/>
    </row>
    <row r="47" spans="1:36" x14ac:dyDescent="0.3">
      <c r="A47" s="18"/>
      <c r="B47" s="18"/>
      <c r="C47" s="18"/>
      <c r="D47" s="18"/>
      <c r="E47" s="18"/>
      <c r="F47" s="18"/>
      <c r="G47" s="18"/>
      <c r="H47" s="18"/>
      <c r="I47" s="18"/>
      <c r="J47" s="18"/>
      <c r="K47" s="18"/>
      <c r="L47" s="18"/>
      <c r="M47" s="18"/>
      <c r="AB47" s="18"/>
      <c r="AC47" s="18"/>
      <c r="AD47" s="18"/>
      <c r="AE47" s="18"/>
      <c r="AF47" s="18"/>
      <c r="AG47" s="18"/>
      <c r="AH47" s="18"/>
      <c r="AI47" s="18"/>
      <c r="AJ47" s="18"/>
    </row>
    <row r="48" spans="1:36" x14ac:dyDescent="0.3">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3">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3">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3">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3">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3">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3">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3">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x14ac:dyDescent="0.3">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row>
    <row r="57" spans="1:36" x14ac:dyDescent="0.3">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row>
    <row r="58" spans="1:36" x14ac:dyDescent="0.3">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row>
    <row r="59" spans="1:36" x14ac:dyDescent="0.3">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row>
    <row r="60" spans="1:36" hidden="1" x14ac:dyDescent="0.3">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row>
    <row r="61" spans="1:36" hidden="1" x14ac:dyDescent="0.3">
      <c r="A61" s="17"/>
      <c r="B61" s="15" t="s">
        <v>13</v>
      </c>
      <c r="C61" s="35"/>
      <c r="E61" s="36"/>
      <c r="G61" s="36"/>
      <c r="AJ61" s="37">
        <v>42809</v>
      </c>
    </row>
    <row r="62" spans="1:36" hidden="1" x14ac:dyDescent="0.3">
      <c r="A62" s="17"/>
      <c r="B62" s="38" t="s">
        <v>9</v>
      </c>
      <c r="C62" s="39" t="s">
        <v>10</v>
      </c>
      <c r="D62" s="40" t="s">
        <v>11</v>
      </c>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row>
    <row r="63" spans="1:36" hidden="1" x14ac:dyDescent="0.3">
      <c r="A63" s="17"/>
      <c r="B63" s="38"/>
      <c r="C63" s="41"/>
      <c r="D63" s="42">
        <v>80</v>
      </c>
      <c r="E63" s="42">
        <v>90</v>
      </c>
      <c r="F63" s="42">
        <v>100</v>
      </c>
      <c r="G63" s="42">
        <v>110</v>
      </c>
      <c r="H63" s="42">
        <v>120</v>
      </c>
      <c r="I63" s="42">
        <v>130</v>
      </c>
      <c r="J63" s="42">
        <v>140</v>
      </c>
      <c r="K63" s="42">
        <v>150</v>
      </c>
      <c r="L63" s="42">
        <v>160</v>
      </c>
      <c r="M63" s="42">
        <v>170</v>
      </c>
      <c r="N63" s="42">
        <v>180</v>
      </c>
      <c r="O63" s="42">
        <v>190</v>
      </c>
      <c r="P63" s="42">
        <v>200</v>
      </c>
      <c r="Q63" s="42">
        <v>210</v>
      </c>
      <c r="R63" s="42">
        <v>220</v>
      </c>
      <c r="S63" s="42">
        <v>230</v>
      </c>
      <c r="T63" s="42">
        <v>240</v>
      </c>
      <c r="U63" s="42">
        <v>250</v>
      </c>
      <c r="V63" s="42">
        <v>260</v>
      </c>
      <c r="W63" s="42">
        <v>270</v>
      </c>
      <c r="X63" s="42">
        <v>280</v>
      </c>
      <c r="Y63" s="42">
        <v>290</v>
      </c>
      <c r="Z63" s="42">
        <v>300</v>
      </c>
      <c r="AA63" s="42">
        <v>320</v>
      </c>
      <c r="AB63" s="42">
        <v>340</v>
      </c>
      <c r="AC63" s="42">
        <v>360</v>
      </c>
      <c r="AD63" s="42">
        <v>380</v>
      </c>
      <c r="AE63" s="42">
        <v>400</v>
      </c>
      <c r="AF63" s="42">
        <v>420</v>
      </c>
      <c r="AG63" s="42">
        <v>440</v>
      </c>
      <c r="AH63" s="42">
        <v>460</v>
      </c>
      <c r="AI63" s="42">
        <v>480</v>
      </c>
      <c r="AJ63" s="42">
        <v>500</v>
      </c>
    </row>
    <row r="64" spans="1:36" hidden="1" x14ac:dyDescent="0.3">
      <c r="A64" s="17"/>
      <c r="B64" s="29">
        <v>22</v>
      </c>
      <c r="C64" s="30">
        <v>9</v>
      </c>
      <c r="D64" s="43">
        <f t="shared" ref="D64:AJ71" si="3">D120*VLOOKUP($AJ$6,$B$136:$C$260,2,FALSE)</f>
        <v>159.01995225700932</v>
      </c>
      <c r="E64" s="43">
        <f t="shared" si="3"/>
        <v>192.14910897721961</v>
      </c>
      <c r="F64" s="43">
        <f t="shared" si="3"/>
        <v>225.2782656974299</v>
      </c>
      <c r="G64" s="43">
        <f t="shared" si="3"/>
        <v>258.40742241764019</v>
      </c>
      <c r="H64" s="43">
        <f t="shared" si="3"/>
        <v>291.53657913785042</v>
      </c>
      <c r="I64" s="43">
        <f t="shared" si="3"/>
        <v>324.66573585806071</v>
      </c>
      <c r="J64" s="43">
        <f t="shared" si="3"/>
        <v>357.794892578271</v>
      </c>
      <c r="K64" s="43">
        <f t="shared" si="3"/>
        <v>390.92404929848124</v>
      </c>
      <c r="L64" s="43">
        <f t="shared" si="3"/>
        <v>424.05320601869158</v>
      </c>
      <c r="M64" s="43">
        <f t="shared" si="3"/>
        <v>457.18236273890182</v>
      </c>
      <c r="N64" s="43">
        <f t="shared" si="3"/>
        <v>490.31151945911211</v>
      </c>
      <c r="O64" s="43">
        <f t="shared" si="3"/>
        <v>523.4406761793224</v>
      </c>
      <c r="P64" s="43">
        <f t="shared" si="3"/>
        <v>556.56983289953268</v>
      </c>
      <c r="Q64" s="43">
        <f t="shared" si="3"/>
        <v>589.69898961974297</v>
      </c>
      <c r="R64" s="43">
        <f t="shared" si="3"/>
        <v>622.82814633995315</v>
      </c>
      <c r="S64" s="43">
        <f t="shared" si="3"/>
        <v>655.95730306016355</v>
      </c>
      <c r="T64" s="43">
        <f t="shared" si="3"/>
        <v>689.08645978037384</v>
      </c>
      <c r="U64" s="43">
        <f t="shared" si="3"/>
        <v>722.21561650058413</v>
      </c>
      <c r="V64" s="43">
        <f t="shared" si="3"/>
        <v>755.34477322079431</v>
      </c>
      <c r="W64" s="43">
        <f t="shared" si="3"/>
        <v>788.4739299410046</v>
      </c>
      <c r="X64" s="43">
        <f t="shared" si="3"/>
        <v>821.60308666121489</v>
      </c>
      <c r="Y64" s="43">
        <f t="shared" si="3"/>
        <v>854.73224338142518</v>
      </c>
      <c r="Z64" s="43">
        <f t="shared" si="3"/>
        <v>887.86140010163547</v>
      </c>
      <c r="AA64" s="43">
        <f t="shared" si="3"/>
        <v>954.11971354205593</v>
      </c>
      <c r="AB64" s="43">
        <f t="shared" si="3"/>
        <v>1020.3780269824766</v>
      </c>
      <c r="AC64" s="43">
        <f t="shared" si="3"/>
        <v>1086.6363404228971</v>
      </c>
      <c r="AD64" s="43">
        <f t="shared" si="3"/>
        <v>1152.8946538633177</v>
      </c>
      <c r="AE64" s="43">
        <f t="shared" si="3"/>
        <v>1219.1529673037383</v>
      </c>
      <c r="AF64" s="43">
        <f t="shared" si="3"/>
        <v>1285.4112807441588</v>
      </c>
      <c r="AG64" s="43">
        <f t="shared" si="3"/>
        <v>1351.6695941845794</v>
      </c>
      <c r="AH64" s="43">
        <f t="shared" si="3"/>
        <v>1417.927907625</v>
      </c>
      <c r="AI64" s="43">
        <f t="shared" si="3"/>
        <v>1484.1862210654206</v>
      </c>
      <c r="AJ64" s="43">
        <f t="shared" si="3"/>
        <v>1550.4445345058409</v>
      </c>
    </row>
    <row r="65" spans="1:36" hidden="1" x14ac:dyDescent="0.3">
      <c r="A65" s="17"/>
      <c r="B65" s="29"/>
      <c r="C65" s="30">
        <v>15</v>
      </c>
      <c r="D65" s="44">
        <f t="shared" si="3"/>
        <v>250.7133343317758</v>
      </c>
      <c r="E65" s="44">
        <f t="shared" si="3"/>
        <v>299.39553517289727</v>
      </c>
      <c r="F65" s="44">
        <f t="shared" si="3"/>
        <v>348.0777360140188</v>
      </c>
      <c r="G65" s="44">
        <f t="shared" si="3"/>
        <v>396.75993685514027</v>
      </c>
      <c r="H65" s="44">
        <f t="shared" si="3"/>
        <v>445.44213769626185</v>
      </c>
      <c r="I65" s="44">
        <f t="shared" si="3"/>
        <v>494.12433853738327</v>
      </c>
      <c r="J65" s="44">
        <f t="shared" si="3"/>
        <v>542.80653937850479</v>
      </c>
      <c r="K65" s="44">
        <f t="shared" si="3"/>
        <v>591.48874021962638</v>
      </c>
      <c r="L65" s="44">
        <f t="shared" si="3"/>
        <v>640.17094106074785</v>
      </c>
      <c r="M65" s="44">
        <f t="shared" si="3"/>
        <v>688.85314190186944</v>
      </c>
      <c r="N65" s="44">
        <f t="shared" si="3"/>
        <v>737.53534274299079</v>
      </c>
      <c r="O65" s="44">
        <f t="shared" si="3"/>
        <v>786.21754358411238</v>
      </c>
      <c r="P65" s="44">
        <f t="shared" si="3"/>
        <v>834.89974442523396</v>
      </c>
      <c r="Q65" s="44">
        <f t="shared" si="3"/>
        <v>883.58194526635543</v>
      </c>
      <c r="R65" s="44">
        <f t="shared" si="3"/>
        <v>932.2641461074769</v>
      </c>
      <c r="S65" s="44">
        <f t="shared" si="3"/>
        <v>980.94634694859849</v>
      </c>
      <c r="T65" s="44">
        <f t="shared" si="3"/>
        <v>1029.62854778972</v>
      </c>
      <c r="U65" s="44">
        <f t="shared" si="3"/>
        <v>1078.3107486308413</v>
      </c>
      <c r="V65" s="44">
        <f t="shared" si="3"/>
        <v>1126.9929494719629</v>
      </c>
      <c r="W65" s="44">
        <f t="shared" si="3"/>
        <v>1175.6751503130845</v>
      </c>
      <c r="X65" s="44">
        <f t="shared" si="3"/>
        <v>1224.3573511542061</v>
      </c>
      <c r="Y65" s="44">
        <f t="shared" si="3"/>
        <v>1273.0395519953277</v>
      </c>
      <c r="Z65" s="44">
        <f t="shared" si="3"/>
        <v>1321.721752836449</v>
      </c>
      <c r="AA65" s="44">
        <f t="shared" si="3"/>
        <v>1419.086154518692</v>
      </c>
      <c r="AB65" s="44">
        <f t="shared" si="3"/>
        <v>1516.4505562009351</v>
      </c>
      <c r="AC65" s="44">
        <f t="shared" si="3"/>
        <v>1613.8149578831781</v>
      </c>
      <c r="AD65" s="44">
        <f t="shared" si="3"/>
        <v>1711.1793595654212</v>
      </c>
      <c r="AE65" s="44">
        <f t="shared" si="3"/>
        <v>1808.543761247664</v>
      </c>
      <c r="AF65" s="44">
        <f t="shared" si="3"/>
        <v>1905.9081629299071</v>
      </c>
      <c r="AG65" s="44">
        <f t="shared" si="3"/>
        <v>2003.2725646121503</v>
      </c>
      <c r="AH65" s="44">
        <f t="shared" si="3"/>
        <v>2100.6369662943935</v>
      </c>
      <c r="AI65" s="44">
        <f t="shared" si="3"/>
        <v>2198.0013679766362</v>
      </c>
      <c r="AJ65" s="44">
        <f t="shared" si="3"/>
        <v>2295.3657696588793</v>
      </c>
    </row>
    <row r="66" spans="1:36" hidden="1" x14ac:dyDescent="0.3">
      <c r="A66" s="17"/>
      <c r="B66" s="29">
        <v>32</v>
      </c>
      <c r="C66" s="30">
        <v>9</v>
      </c>
      <c r="D66" s="45">
        <f t="shared" si="3"/>
        <v>209.64039669565224</v>
      </c>
      <c r="E66" s="45">
        <f t="shared" si="3"/>
        <v>253.31547934057977</v>
      </c>
      <c r="F66" s="45">
        <f t="shared" si="3"/>
        <v>296.99056198550738</v>
      </c>
      <c r="G66" s="45">
        <f t="shared" si="3"/>
        <v>340.66564463043488</v>
      </c>
      <c r="H66" s="45">
        <f t="shared" si="3"/>
        <v>384.34072727536244</v>
      </c>
      <c r="I66" s="45">
        <f t="shared" si="3"/>
        <v>428.01580992029</v>
      </c>
      <c r="J66" s="45">
        <f t="shared" si="3"/>
        <v>471.69089256521755</v>
      </c>
      <c r="K66" s="45">
        <f t="shared" si="3"/>
        <v>515.36597521014505</v>
      </c>
      <c r="L66" s="45">
        <f t="shared" si="3"/>
        <v>559.04105785507261</v>
      </c>
      <c r="M66" s="45">
        <f t="shared" si="3"/>
        <v>602.71614050000017</v>
      </c>
      <c r="N66" s="45">
        <f t="shared" si="3"/>
        <v>646.39122314492772</v>
      </c>
      <c r="O66" s="45">
        <f t="shared" si="3"/>
        <v>690.06630578985528</v>
      </c>
      <c r="P66" s="45">
        <f t="shared" si="3"/>
        <v>733.74138843478283</v>
      </c>
      <c r="Q66" s="45">
        <f t="shared" si="3"/>
        <v>777.41647107971039</v>
      </c>
      <c r="R66" s="45">
        <f t="shared" si="3"/>
        <v>821.09155372463795</v>
      </c>
      <c r="S66" s="45">
        <f t="shared" si="3"/>
        <v>864.7666363695655</v>
      </c>
      <c r="T66" s="45">
        <f t="shared" si="3"/>
        <v>908.44171901449306</v>
      </c>
      <c r="U66" s="45">
        <f t="shared" si="3"/>
        <v>952.11680165942073</v>
      </c>
      <c r="V66" s="45">
        <f t="shared" si="3"/>
        <v>995.79188430434806</v>
      </c>
      <c r="W66" s="45">
        <f t="shared" si="3"/>
        <v>1039.4669669492757</v>
      </c>
      <c r="X66" s="45">
        <f t="shared" si="3"/>
        <v>1083.1420495942032</v>
      </c>
      <c r="Y66" s="45">
        <f t="shared" si="3"/>
        <v>1126.8171322391308</v>
      </c>
      <c r="Z66" s="45">
        <f t="shared" si="3"/>
        <v>1170.4922148840585</v>
      </c>
      <c r="AA66" s="45">
        <f t="shared" si="3"/>
        <v>1257.8423801739134</v>
      </c>
      <c r="AB66" s="45">
        <f t="shared" si="3"/>
        <v>1345.1925454637685</v>
      </c>
      <c r="AC66" s="45">
        <f t="shared" si="3"/>
        <v>1432.5427107536236</v>
      </c>
      <c r="AD66" s="45">
        <f t="shared" si="3"/>
        <v>1519.8928760434787</v>
      </c>
      <c r="AE66" s="45">
        <f t="shared" si="3"/>
        <v>1607.2430413333338</v>
      </c>
      <c r="AF66" s="45">
        <f t="shared" si="3"/>
        <v>1694.593206623189</v>
      </c>
      <c r="AG66" s="45">
        <f t="shared" si="3"/>
        <v>1781.9433719130441</v>
      </c>
      <c r="AH66" s="45">
        <f t="shared" si="3"/>
        <v>1869.2935372028992</v>
      </c>
      <c r="AI66" s="45">
        <f t="shared" si="3"/>
        <v>1956.6437024927545</v>
      </c>
      <c r="AJ66" s="45">
        <f t="shared" si="3"/>
        <v>2043.9938677826092</v>
      </c>
    </row>
    <row r="67" spans="1:36" hidden="1" x14ac:dyDescent="0.3">
      <c r="A67" s="17"/>
      <c r="B67" s="29"/>
      <c r="C67" s="30">
        <v>11</v>
      </c>
      <c r="D67" s="46">
        <f t="shared" si="3"/>
        <v>246.89930339130439</v>
      </c>
      <c r="E67" s="46">
        <f t="shared" si="3"/>
        <v>298.33665826449283</v>
      </c>
      <c r="F67" s="46">
        <f t="shared" si="3"/>
        <v>349.77401313768127</v>
      </c>
      <c r="G67" s="46">
        <f t="shared" si="3"/>
        <v>401.21136801086965</v>
      </c>
      <c r="H67" s="46">
        <f t="shared" si="3"/>
        <v>452.64872288405809</v>
      </c>
      <c r="I67" s="46">
        <f t="shared" si="3"/>
        <v>504.08607775724647</v>
      </c>
      <c r="J67" s="46">
        <f t="shared" si="3"/>
        <v>555.52343263043497</v>
      </c>
      <c r="K67" s="46">
        <f t="shared" si="3"/>
        <v>606.96078750362324</v>
      </c>
      <c r="L67" s="46">
        <f t="shared" si="3"/>
        <v>658.39814237681173</v>
      </c>
      <c r="M67" s="46">
        <f t="shared" si="3"/>
        <v>709.83549725000012</v>
      </c>
      <c r="N67" s="46">
        <f t="shared" si="3"/>
        <v>761.27285212318861</v>
      </c>
      <c r="O67" s="46">
        <f t="shared" si="3"/>
        <v>812.710206996377</v>
      </c>
      <c r="P67" s="46">
        <f t="shared" si="3"/>
        <v>864.14756186956538</v>
      </c>
      <c r="Q67" s="46">
        <f t="shared" si="3"/>
        <v>915.58491674275388</v>
      </c>
      <c r="R67" s="46">
        <f t="shared" si="3"/>
        <v>967.02227161594215</v>
      </c>
      <c r="S67" s="46">
        <f t="shared" si="3"/>
        <v>1018.4596264891306</v>
      </c>
      <c r="T67" s="46">
        <f t="shared" si="3"/>
        <v>1069.8969813623191</v>
      </c>
      <c r="U67" s="46">
        <f t="shared" si="3"/>
        <v>1121.3343362355076</v>
      </c>
      <c r="V67" s="46">
        <f t="shared" si="3"/>
        <v>1172.7716911086959</v>
      </c>
      <c r="W67" s="46">
        <f t="shared" si="3"/>
        <v>1224.2090459818842</v>
      </c>
      <c r="X67" s="46">
        <f t="shared" si="3"/>
        <v>1275.6464008550727</v>
      </c>
      <c r="Y67" s="46">
        <f t="shared" si="3"/>
        <v>1327.0837557282612</v>
      </c>
      <c r="Z67" s="46">
        <f t="shared" si="3"/>
        <v>1378.5211106014497</v>
      </c>
      <c r="AA67" s="46">
        <f t="shared" si="3"/>
        <v>1481.3958203478264</v>
      </c>
      <c r="AB67" s="46">
        <f t="shared" si="3"/>
        <v>1584.2705300942032</v>
      </c>
      <c r="AC67" s="46">
        <f t="shared" si="3"/>
        <v>1687.14523984058</v>
      </c>
      <c r="AD67" s="46">
        <f t="shared" si="3"/>
        <v>1790.019949586957</v>
      </c>
      <c r="AE67" s="46">
        <f t="shared" si="3"/>
        <v>1892.8946593333337</v>
      </c>
      <c r="AF67" s="46">
        <f t="shared" si="3"/>
        <v>1995.7693690797105</v>
      </c>
      <c r="AG67" s="46">
        <f t="shared" si="3"/>
        <v>2098.6440788260875</v>
      </c>
      <c r="AH67" s="46">
        <f t="shared" si="3"/>
        <v>2201.5187885724645</v>
      </c>
      <c r="AI67" s="46">
        <f t="shared" si="3"/>
        <v>2304.3934983188415</v>
      </c>
      <c r="AJ67" s="46">
        <f t="shared" si="3"/>
        <v>2407.2682080652176</v>
      </c>
    </row>
    <row r="68" spans="1:36" hidden="1" x14ac:dyDescent="0.3">
      <c r="A68" s="17"/>
      <c r="B68" s="29"/>
      <c r="C68" s="30">
        <v>15</v>
      </c>
      <c r="D68" s="46">
        <f t="shared" si="3"/>
        <v>402.6236704437793</v>
      </c>
      <c r="E68" s="46">
        <f t="shared" si="3"/>
        <v>480.80302392800826</v>
      </c>
      <c r="F68" s="46">
        <f t="shared" si="3"/>
        <v>558.98237741223727</v>
      </c>
      <c r="G68" s="46">
        <f t="shared" si="3"/>
        <v>637.16173089646622</v>
      </c>
      <c r="H68" s="46">
        <f t="shared" si="3"/>
        <v>715.34108438069529</v>
      </c>
      <c r="I68" s="46">
        <f t="shared" si="3"/>
        <v>793.52043786492413</v>
      </c>
      <c r="J68" s="46">
        <f t="shared" si="3"/>
        <v>871.6997913491532</v>
      </c>
      <c r="K68" s="46">
        <f t="shared" si="3"/>
        <v>949.87914483338227</v>
      </c>
      <c r="L68" s="46">
        <f t="shared" si="3"/>
        <v>1028.0584983176111</v>
      </c>
      <c r="M68" s="46">
        <f t="shared" si="3"/>
        <v>1106.2378518018402</v>
      </c>
      <c r="N68" s="46">
        <f t="shared" si="3"/>
        <v>1184.417205286069</v>
      </c>
      <c r="O68" s="46">
        <f t="shared" si="3"/>
        <v>1262.5965587702981</v>
      </c>
      <c r="P68" s="46">
        <f t="shared" si="3"/>
        <v>1340.7759122545272</v>
      </c>
      <c r="Q68" s="46">
        <f t="shared" si="3"/>
        <v>1418.955265738756</v>
      </c>
      <c r="R68" s="46">
        <f t="shared" si="3"/>
        <v>1497.1346192229851</v>
      </c>
      <c r="S68" s="46">
        <f t="shared" si="3"/>
        <v>1575.3139727072141</v>
      </c>
      <c r="T68" s="46">
        <f t="shared" si="3"/>
        <v>1653.4933261914432</v>
      </c>
      <c r="U68" s="46">
        <f t="shared" si="3"/>
        <v>1731.672679675672</v>
      </c>
      <c r="V68" s="46">
        <f t="shared" si="3"/>
        <v>1809.8520331599011</v>
      </c>
      <c r="W68" s="46">
        <f t="shared" si="3"/>
        <v>1888.0313866441302</v>
      </c>
      <c r="X68" s="46">
        <f t="shared" si="3"/>
        <v>1966.2107401283592</v>
      </c>
      <c r="Y68" s="46">
        <f t="shared" si="3"/>
        <v>2044.3900936125883</v>
      </c>
      <c r="Z68" s="46">
        <f t="shared" si="3"/>
        <v>2122.5694470968169</v>
      </c>
      <c r="AA68" s="46">
        <f t="shared" si="3"/>
        <v>2278.9281540652751</v>
      </c>
      <c r="AB68" s="46">
        <f t="shared" si="3"/>
        <v>2435.2868610337332</v>
      </c>
      <c r="AC68" s="46">
        <f t="shared" si="3"/>
        <v>2591.6455680021909</v>
      </c>
      <c r="AD68" s="46">
        <f t="shared" si="3"/>
        <v>2748.004274970649</v>
      </c>
      <c r="AE68" s="46">
        <f t="shared" si="3"/>
        <v>2904.3629819391067</v>
      </c>
      <c r="AF68" s="46">
        <f t="shared" si="3"/>
        <v>3060.7216889075648</v>
      </c>
      <c r="AG68" s="46">
        <f t="shared" si="3"/>
        <v>3217.080395876023</v>
      </c>
      <c r="AH68" s="46">
        <f t="shared" si="3"/>
        <v>3373.4391028444811</v>
      </c>
      <c r="AI68" s="46">
        <f t="shared" si="3"/>
        <v>3529.7978098129388</v>
      </c>
      <c r="AJ68" s="46">
        <f t="shared" si="3"/>
        <v>3686.1565167813969</v>
      </c>
    </row>
    <row r="69" spans="1:36" hidden="1" x14ac:dyDescent="0.3">
      <c r="A69" s="17"/>
      <c r="B69" s="29"/>
      <c r="C69" s="30">
        <v>30</v>
      </c>
      <c r="D69" s="46">
        <f t="shared" si="3"/>
        <v>458</v>
      </c>
      <c r="E69" s="46">
        <f t="shared" si="3"/>
        <v>549</v>
      </c>
      <c r="F69" s="46">
        <f t="shared" si="3"/>
        <v>640</v>
      </c>
      <c r="G69" s="46">
        <f t="shared" si="3"/>
        <v>731</v>
      </c>
      <c r="H69" s="46">
        <f t="shared" si="3"/>
        <v>822</v>
      </c>
      <c r="I69" s="46">
        <f t="shared" si="3"/>
        <v>913</v>
      </c>
      <c r="J69" s="46">
        <f t="shared" si="3"/>
        <v>1004</v>
      </c>
      <c r="K69" s="46">
        <f t="shared" si="3"/>
        <v>1095</v>
      </c>
      <c r="L69" s="46">
        <f t="shared" si="3"/>
        <v>1186</v>
      </c>
      <c r="M69" s="46">
        <f t="shared" si="3"/>
        <v>1276</v>
      </c>
      <c r="N69" s="46">
        <f t="shared" si="3"/>
        <v>1367</v>
      </c>
      <c r="O69" s="46">
        <f t="shared" si="3"/>
        <v>1458</v>
      </c>
      <c r="P69" s="46">
        <f t="shared" si="3"/>
        <v>1549</v>
      </c>
      <c r="Q69" s="46">
        <f t="shared" si="3"/>
        <v>1640</v>
      </c>
      <c r="R69" s="46">
        <f t="shared" si="3"/>
        <v>1731</v>
      </c>
      <c r="S69" s="46">
        <f t="shared" si="3"/>
        <v>1822</v>
      </c>
      <c r="T69" s="46">
        <f t="shared" si="3"/>
        <v>1913</v>
      </c>
      <c r="U69" s="46">
        <f t="shared" si="3"/>
        <v>2004</v>
      </c>
      <c r="V69" s="46">
        <f t="shared" si="3"/>
        <v>2095</v>
      </c>
      <c r="W69" s="46">
        <f t="shared" si="3"/>
        <v>2186</v>
      </c>
      <c r="X69" s="46">
        <f t="shared" si="3"/>
        <v>2277</v>
      </c>
      <c r="Y69" s="46">
        <f t="shared" si="3"/>
        <v>2368</v>
      </c>
      <c r="Z69" s="46">
        <f t="shared" si="3"/>
        <v>2459</v>
      </c>
      <c r="AA69" s="46">
        <f t="shared" si="3"/>
        <v>2641</v>
      </c>
      <c r="AB69" s="46">
        <f t="shared" si="3"/>
        <v>2823</v>
      </c>
      <c r="AC69" s="46">
        <f t="shared" si="3"/>
        <v>3005</v>
      </c>
      <c r="AD69" s="46">
        <f t="shared" si="3"/>
        <v>3187</v>
      </c>
      <c r="AE69" s="46">
        <f t="shared" si="3"/>
        <v>3369</v>
      </c>
      <c r="AF69" s="46">
        <f t="shared" si="3"/>
        <v>3550</v>
      </c>
      <c r="AG69" s="46">
        <f t="shared" si="3"/>
        <v>3732</v>
      </c>
      <c r="AH69" s="46">
        <f t="shared" si="3"/>
        <v>3914</v>
      </c>
      <c r="AI69" s="46">
        <f t="shared" si="3"/>
        <v>4096</v>
      </c>
      <c r="AJ69" s="46">
        <f t="shared" si="3"/>
        <v>4278</v>
      </c>
    </row>
    <row r="70" spans="1:36" hidden="1" x14ac:dyDescent="0.3">
      <c r="A70" s="17"/>
      <c r="B70" s="29"/>
      <c r="C70" s="30">
        <v>45</v>
      </c>
      <c r="D70" s="44">
        <f t="shared" si="3"/>
        <v>803</v>
      </c>
      <c r="E70" s="44">
        <f t="shared" si="3"/>
        <v>962</v>
      </c>
      <c r="F70" s="44">
        <f t="shared" si="3"/>
        <v>1122</v>
      </c>
      <c r="G70" s="44">
        <f t="shared" si="3"/>
        <v>1281</v>
      </c>
      <c r="H70" s="44">
        <f t="shared" si="3"/>
        <v>1441</v>
      </c>
      <c r="I70" s="44">
        <f t="shared" si="3"/>
        <v>1600</v>
      </c>
      <c r="J70" s="44">
        <f t="shared" si="3"/>
        <v>1759</v>
      </c>
      <c r="K70" s="44">
        <f t="shared" si="3"/>
        <v>1919</v>
      </c>
      <c r="L70" s="44">
        <f t="shared" si="3"/>
        <v>2078</v>
      </c>
      <c r="M70" s="44">
        <f t="shared" si="3"/>
        <v>2238</v>
      </c>
      <c r="N70" s="44">
        <f t="shared" si="3"/>
        <v>2397</v>
      </c>
      <c r="O70" s="44">
        <f t="shared" si="3"/>
        <v>2557</v>
      </c>
      <c r="P70" s="44">
        <f t="shared" si="3"/>
        <v>2716</v>
      </c>
      <c r="Q70" s="44">
        <f t="shared" si="3"/>
        <v>2876</v>
      </c>
      <c r="R70" s="44">
        <f t="shared" si="3"/>
        <v>3035</v>
      </c>
      <c r="S70" s="44">
        <f t="shared" si="3"/>
        <v>3195</v>
      </c>
      <c r="T70" s="44">
        <f t="shared" si="3"/>
        <v>3354</v>
      </c>
      <c r="U70" s="44">
        <f t="shared" si="3"/>
        <v>3514</v>
      </c>
      <c r="V70" s="44">
        <f t="shared" si="3"/>
        <v>3673</v>
      </c>
      <c r="W70" s="44">
        <f t="shared" si="3"/>
        <v>3833</v>
      </c>
      <c r="X70" s="44">
        <f t="shared" si="3"/>
        <v>3992</v>
      </c>
      <c r="Y70" s="44">
        <f t="shared" si="3"/>
        <v>4152</v>
      </c>
      <c r="Z70" s="44">
        <f t="shared" si="3"/>
        <v>4311</v>
      </c>
      <c r="AA70" s="44">
        <f t="shared" si="3"/>
        <v>4630</v>
      </c>
      <c r="AB70" s="44">
        <f t="shared" si="3"/>
        <v>4949</v>
      </c>
      <c r="AC70" s="44">
        <f t="shared" si="3"/>
        <v>5268</v>
      </c>
      <c r="AD70" s="44">
        <f t="shared" si="3"/>
        <v>5587</v>
      </c>
      <c r="AE70" s="44">
        <f t="shared" si="3"/>
        <v>5906</v>
      </c>
      <c r="AF70" s="44">
        <f t="shared" si="3"/>
        <v>6225</v>
      </c>
      <c r="AG70" s="44">
        <f t="shared" si="3"/>
        <v>6544</v>
      </c>
      <c r="AH70" s="44">
        <f t="shared" si="3"/>
        <v>6863</v>
      </c>
      <c r="AI70" s="44">
        <f t="shared" si="3"/>
        <v>7181</v>
      </c>
      <c r="AJ70" s="44">
        <f t="shared" si="3"/>
        <v>7500</v>
      </c>
    </row>
    <row r="71" spans="1:36" hidden="1" x14ac:dyDescent="0.3">
      <c r="A71" s="17"/>
      <c r="B71" s="33">
        <v>42</v>
      </c>
      <c r="C71" s="30">
        <v>9</v>
      </c>
      <c r="D71" s="45">
        <f t="shared" si="3"/>
        <v>311.47746877657715</v>
      </c>
      <c r="E71" s="45">
        <f t="shared" si="3"/>
        <v>371.95853067494164</v>
      </c>
      <c r="F71" s="45">
        <f t="shared" si="3"/>
        <v>432.43959257330613</v>
      </c>
      <c r="G71" s="45">
        <f t="shared" si="3"/>
        <v>492.92065447167062</v>
      </c>
      <c r="H71" s="45">
        <f t="shared" si="3"/>
        <v>553.40171637003516</v>
      </c>
      <c r="I71" s="45">
        <f t="shared" si="3"/>
        <v>613.88277826839965</v>
      </c>
      <c r="J71" s="45">
        <f t="shared" si="3"/>
        <v>674.36384016676413</v>
      </c>
      <c r="K71" s="45">
        <f t="shared" si="3"/>
        <v>734.84490206512874</v>
      </c>
      <c r="L71" s="45">
        <f t="shared" si="3"/>
        <v>795.32596396349311</v>
      </c>
      <c r="M71" s="45">
        <f t="shared" si="3"/>
        <v>855.80702586185771</v>
      </c>
      <c r="N71" s="45">
        <f t="shared" si="3"/>
        <v>916.28808776022208</v>
      </c>
      <c r="O71" s="45">
        <f t="shared" si="3"/>
        <v>976.76914965858668</v>
      </c>
      <c r="P71" s="45">
        <f t="shared" si="3"/>
        <v>1037.2502115569512</v>
      </c>
      <c r="Q71" s="45">
        <f t="shared" si="3"/>
        <v>1097.7312734553157</v>
      </c>
      <c r="R71" s="45">
        <f t="shared" si="3"/>
        <v>1158.2123353536801</v>
      </c>
      <c r="S71" s="45">
        <f t="shared" si="3"/>
        <v>1218.6933972520446</v>
      </c>
      <c r="T71" s="45">
        <f t="shared" si="3"/>
        <v>1279.1744591504093</v>
      </c>
      <c r="U71" s="45">
        <f t="shared" si="3"/>
        <v>1339.6555210487736</v>
      </c>
      <c r="V71" s="45">
        <f t="shared" si="3"/>
        <v>1400.1365829471381</v>
      </c>
      <c r="W71" s="45">
        <f t="shared" si="3"/>
        <v>1460.6176448455026</v>
      </c>
      <c r="X71" s="45">
        <f t="shared" si="3"/>
        <v>1521.0987067438673</v>
      </c>
      <c r="Y71" s="45">
        <f t="shared" si="3"/>
        <v>1581.5797686422318</v>
      </c>
      <c r="Z71" s="45">
        <f t="shared" si="3"/>
        <v>1642.060830540596</v>
      </c>
      <c r="AA71" s="45">
        <f t="shared" si="3"/>
        <v>1763.0229543373252</v>
      </c>
      <c r="AB71" s="45">
        <f t="shared" ref="AB71:BH71" si="4">AB127*VLOOKUP($AJ$6,$B$136:$C$260,2,FALSE)</f>
        <v>1883.9850781340542</v>
      </c>
      <c r="AC71" s="45">
        <f t="shared" si="4"/>
        <v>2004.9472019307832</v>
      </c>
      <c r="AD71" s="45">
        <f t="shared" si="4"/>
        <v>2125.9093257275122</v>
      </c>
      <c r="AE71" s="45">
        <f t="shared" si="4"/>
        <v>2246.8714495242411</v>
      </c>
      <c r="AF71" s="45">
        <f t="shared" si="4"/>
        <v>2367.8335733209701</v>
      </c>
      <c r="AG71" s="45">
        <f t="shared" si="4"/>
        <v>2488.7956971176991</v>
      </c>
      <c r="AH71" s="45">
        <f t="shared" si="4"/>
        <v>2609.7578209144285</v>
      </c>
      <c r="AI71" s="45">
        <f t="shared" si="4"/>
        <v>2730.719944711157</v>
      </c>
      <c r="AJ71" s="45">
        <f t="shared" si="4"/>
        <v>2851.682068507886</v>
      </c>
    </row>
    <row r="72" spans="1:36" hidden="1" x14ac:dyDescent="0.3">
      <c r="A72" s="17"/>
      <c r="B72" s="33"/>
      <c r="C72" s="30">
        <v>11</v>
      </c>
      <c r="D72" s="46">
        <f t="shared" ref="D72:AJ75" si="5">D128*VLOOKUP($AJ$6,$B$136:$C$260,2,FALSE)</f>
        <v>372.24160322137851</v>
      </c>
      <c r="E72" s="46">
        <f t="shared" si="5"/>
        <v>444.52152617698601</v>
      </c>
      <c r="F72" s="46">
        <f t="shared" si="5"/>
        <v>516.80144913259346</v>
      </c>
      <c r="G72" s="46">
        <f t="shared" si="5"/>
        <v>589.08137208820096</v>
      </c>
      <c r="H72" s="46">
        <f t="shared" si="5"/>
        <v>661.36129504380847</v>
      </c>
      <c r="I72" s="46">
        <f t="shared" si="5"/>
        <v>733.64121799941586</v>
      </c>
      <c r="J72" s="46">
        <f t="shared" si="5"/>
        <v>805.92114095502336</v>
      </c>
      <c r="K72" s="46">
        <f t="shared" si="5"/>
        <v>878.20106391063098</v>
      </c>
      <c r="L72" s="46">
        <f t="shared" si="5"/>
        <v>950.48098686623837</v>
      </c>
      <c r="M72" s="46">
        <f t="shared" si="5"/>
        <v>1022.7609098218459</v>
      </c>
      <c r="N72" s="46">
        <f t="shared" si="5"/>
        <v>1095.0408327774533</v>
      </c>
      <c r="O72" s="46">
        <f t="shared" si="5"/>
        <v>1167.3207557330609</v>
      </c>
      <c r="P72" s="46">
        <f t="shared" si="5"/>
        <v>1239.6006786886683</v>
      </c>
      <c r="Q72" s="46">
        <f t="shared" si="5"/>
        <v>1311.8806016442757</v>
      </c>
      <c r="R72" s="46">
        <f t="shared" si="5"/>
        <v>1384.1605245998833</v>
      </c>
      <c r="S72" s="46">
        <f t="shared" si="5"/>
        <v>1456.4404475554909</v>
      </c>
      <c r="T72" s="46">
        <f t="shared" si="5"/>
        <v>1528.7203705110983</v>
      </c>
      <c r="U72" s="46">
        <f t="shared" si="5"/>
        <v>1601.0002934667057</v>
      </c>
      <c r="V72" s="46">
        <f t="shared" si="5"/>
        <v>1673.2802164223131</v>
      </c>
      <c r="W72" s="46">
        <f t="shared" si="5"/>
        <v>1745.5601393779207</v>
      </c>
      <c r="X72" s="46">
        <f t="shared" si="5"/>
        <v>1817.8400623335283</v>
      </c>
      <c r="Y72" s="46">
        <f t="shared" si="5"/>
        <v>1890.1199852891357</v>
      </c>
      <c r="Z72" s="46">
        <f t="shared" si="5"/>
        <v>1962.3999082447431</v>
      </c>
      <c r="AA72" s="46">
        <f t="shared" si="5"/>
        <v>2106.9597541559583</v>
      </c>
      <c r="AB72" s="46">
        <f t="shared" si="5"/>
        <v>2251.5196000671731</v>
      </c>
      <c r="AC72" s="46">
        <f t="shared" si="5"/>
        <v>2396.0794459783879</v>
      </c>
      <c r="AD72" s="46">
        <f t="shared" si="5"/>
        <v>2540.6392918896031</v>
      </c>
      <c r="AE72" s="46">
        <f t="shared" si="5"/>
        <v>2685.1991378008179</v>
      </c>
      <c r="AF72" s="46">
        <f t="shared" si="5"/>
        <v>2829.7589837120331</v>
      </c>
      <c r="AG72" s="46">
        <f t="shared" si="5"/>
        <v>2974.3188296232479</v>
      </c>
      <c r="AH72" s="46">
        <f t="shared" si="5"/>
        <v>3118.8786755344631</v>
      </c>
      <c r="AI72" s="46">
        <f t="shared" si="5"/>
        <v>3263.4385214456775</v>
      </c>
      <c r="AJ72" s="46">
        <f t="shared" si="5"/>
        <v>3407.9983673568927</v>
      </c>
    </row>
    <row r="73" spans="1:36" hidden="1" x14ac:dyDescent="0.3">
      <c r="A73" s="17"/>
      <c r="B73" s="33"/>
      <c r="C73" s="30">
        <v>15</v>
      </c>
      <c r="D73" s="46">
        <f t="shared" si="5"/>
        <v>474.94865666037748</v>
      </c>
      <c r="E73" s="46">
        <f t="shared" si="5"/>
        <v>573.89629346462277</v>
      </c>
      <c r="F73" s="46">
        <f t="shared" si="5"/>
        <v>672.84393026886823</v>
      </c>
      <c r="G73" s="46">
        <f t="shared" si="5"/>
        <v>771.79156707311347</v>
      </c>
      <c r="H73" s="46">
        <f t="shared" si="5"/>
        <v>870.73920387735882</v>
      </c>
      <c r="I73" s="46">
        <f t="shared" si="5"/>
        <v>969.68684068160405</v>
      </c>
      <c r="J73" s="46">
        <f t="shared" si="5"/>
        <v>1068.6344774858494</v>
      </c>
      <c r="K73" s="46">
        <f t="shared" si="5"/>
        <v>1167.5821142900948</v>
      </c>
      <c r="L73" s="46">
        <f t="shared" si="5"/>
        <v>1266.5297510943401</v>
      </c>
      <c r="M73" s="46">
        <f t="shared" si="5"/>
        <v>1365.4773878985852</v>
      </c>
      <c r="N73" s="46">
        <f t="shared" si="5"/>
        <v>1464.4250247028306</v>
      </c>
      <c r="O73" s="46">
        <f t="shared" si="5"/>
        <v>1563.3726615070761</v>
      </c>
      <c r="P73" s="46">
        <f t="shared" si="5"/>
        <v>1662.3202983113213</v>
      </c>
      <c r="Q73" s="46">
        <f t="shared" si="5"/>
        <v>1761.2679351155666</v>
      </c>
      <c r="R73" s="46">
        <f t="shared" si="5"/>
        <v>1860.2155719198117</v>
      </c>
      <c r="S73" s="46">
        <f t="shared" si="5"/>
        <v>1959.1632087240573</v>
      </c>
      <c r="T73" s="46">
        <f t="shared" si="5"/>
        <v>2058.1108455283024</v>
      </c>
      <c r="U73" s="46">
        <f t="shared" si="5"/>
        <v>2157.058482332548</v>
      </c>
      <c r="V73" s="46">
        <f t="shared" si="5"/>
        <v>2256.0061191367931</v>
      </c>
      <c r="W73" s="46">
        <f t="shared" si="5"/>
        <v>2354.9537559410383</v>
      </c>
      <c r="X73" s="46">
        <f t="shared" si="5"/>
        <v>2453.9013927452838</v>
      </c>
      <c r="Y73" s="46">
        <f t="shared" si="5"/>
        <v>2552.8490295495294</v>
      </c>
      <c r="Z73" s="46">
        <f t="shared" si="5"/>
        <v>2651.7966663537745</v>
      </c>
      <c r="AA73" s="46">
        <f t="shared" si="5"/>
        <v>2849.6919399622648</v>
      </c>
      <c r="AB73" s="46">
        <f t="shared" si="5"/>
        <v>3047.5872135707559</v>
      </c>
      <c r="AC73" s="46">
        <f t="shared" si="5"/>
        <v>3245.4824871792462</v>
      </c>
      <c r="AD73" s="46">
        <f t="shared" si="5"/>
        <v>3443.3777607877369</v>
      </c>
      <c r="AE73" s="46">
        <f t="shared" si="5"/>
        <v>3641.2730343962276</v>
      </c>
      <c r="AF73" s="46">
        <f t="shared" si="5"/>
        <v>3839.1683080047183</v>
      </c>
      <c r="AG73" s="46">
        <f t="shared" si="5"/>
        <v>4037.063581613209</v>
      </c>
      <c r="AH73" s="46">
        <f t="shared" si="5"/>
        <v>4234.9588552217001</v>
      </c>
      <c r="AI73" s="46">
        <f t="shared" si="5"/>
        <v>4432.8541288301903</v>
      </c>
      <c r="AJ73" s="46">
        <f t="shared" si="5"/>
        <v>4630.7494024386806</v>
      </c>
    </row>
    <row r="74" spans="1:36" hidden="1" x14ac:dyDescent="0.3">
      <c r="A74" s="17"/>
      <c r="B74" s="33"/>
      <c r="C74" s="30">
        <v>30</v>
      </c>
      <c r="D74" s="46">
        <f t="shared" si="5"/>
        <v>803</v>
      </c>
      <c r="E74" s="46">
        <f t="shared" si="5"/>
        <v>962</v>
      </c>
      <c r="F74" s="46">
        <f t="shared" si="5"/>
        <v>1122</v>
      </c>
      <c r="G74" s="46">
        <f t="shared" si="5"/>
        <v>1281</v>
      </c>
      <c r="H74" s="46">
        <f t="shared" si="5"/>
        <v>1441</v>
      </c>
      <c r="I74" s="46">
        <f t="shared" si="5"/>
        <v>1600</v>
      </c>
      <c r="J74" s="46">
        <f t="shared" si="5"/>
        <v>1759</v>
      </c>
      <c r="K74" s="46">
        <f t="shared" si="5"/>
        <v>1919</v>
      </c>
      <c r="L74" s="46">
        <f t="shared" si="5"/>
        <v>2078</v>
      </c>
      <c r="M74" s="46">
        <f t="shared" si="5"/>
        <v>2238</v>
      </c>
      <c r="N74" s="46">
        <f t="shared" si="5"/>
        <v>2397</v>
      </c>
      <c r="O74" s="46">
        <f t="shared" si="5"/>
        <v>2557</v>
      </c>
      <c r="P74" s="46">
        <f t="shared" si="5"/>
        <v>2716</v>
      </c>
      <c r="Q74" s="46">
        <f t="shared" si="5"/>
        <v>2876</v>
      </c>
      <c r="R74" s="46">
        <f t="shared" si="5"/>
        <v>3035</v>
      </c>
      <c r="S74" s="46">
        <f t="shared" si="5"/>
        <v>3195</v>
      </c>
      <c r="T74" s="46">
        <f t="shared" si="5"/>
        <v>3354</v>
      </c>
      <c r="U74" s="46">
        <f t="shared" si="5"/>
        <v>3514</v>
      </c>
      <c r="V74" s="46">
        <f t="shared" si="5"/>
        <v>3673</v>
      </c>
      <c r="W74" s="46">
        <f t="shared" si="5"/>
        <v>3833</v>
      </c>
      <c r="X74" s="46">
        <f t="shared" si="5"/>
        <v>3992</v>
      </c>
      <c r="Y74" s="46">
        <f t="shared" si="5"/>
        <v>4152</v>
      </c>
      <c r="Z74" s="46">
        <f t="shared" si="5"/>
        <v>4311</v>
      </c>
      <c r="AA74" s="46">
        <f t="shared" si="5"/>
        <v>4630</v>
      </c>
      <c r="AB74" s="46">
        <f t="shared" si="5"/>
        <v>4949</v>
      </c>
      <c r="AC74" s="46">
        <f t="shared" si="5"/>
        <v>5268</v>
      </c>
      <c r="AD74" s="46">
        <f t="shared" si="5"/>
        <v>5587</v>
      </c>
      <c r="AE74" s="46">
        <f t="shared" si="5"/>
        <v>5906</v>
      </c>
      <c r="AF74" s="46">
        <f t="shared" si="5"/>
        <v>6225</v>
      </c>
      <c r="AG74" s="46">
        <f t="shared" si="5"/>
        <v>6544</v>
      </c>
      <c r="AH74" s="46">
        <f t="shared" si="5"/>
        <v>6863</v>
      </c>
      <c r="AI74" s="46">
        <f t="shared" si="5"/>
        <v>7181</v>
      </c>
      <c r="AJ74" s="46">
        <f t="shared" si="5"/>
        <v>7500</v>
      </c>
    </row>
    <row r="75" spans="1:36" hidden="1" x14ac:dyDescent="0.3">
      <c r="A75" s="17"/>
      <c r="B75" s="33"/>
      <c r="C75" s="30">
        <v>45</v>
      </c>
      <c r="D75" s="44">
        <f t="shared" si="5"/>
        <v>1116</v>
      </c>
      <c r="E75" s="44">
        <f t="shared" si="5"/>
        <v>1337</v>
      </c>
      <c r="F75" s="44">
        <f t="shared" si="5"/>
        <v>1559</v>
      </c>
      <c r="G75" s="44">
        <f t="shared" si="5"/>
        <v>1781</v>
      </c>
      <c r="H75" s="44">
        <f t="shared" si="5"/>
        <v>2002</v>
      </c>
      <c r="I75" s="44">
        <f t="shared" si="5"/>
        <v>2224</v>
      </c>
      <c r="J75" s="44">
        <f t="shared" si="5"/>
        <v>2446</v>
      </c>
      <c r="K75" s="44">
        <f t="shared" si="5"/>
        <v>2667</v>
      </c>
      <c r="L75" s="44">
        <f t="shared" si="5"/>
        <v>2889</v>
      </c>
      <c r="M75" s="44">
        <f t="shared" si="5"/>
        <v>3111</v>
      </c>
      <c r="N75" s="44">
        <f t="shared" si="5"/>
        <v>3332</v>
      </c>
      <c r="O75" s="44">
        <f t="shared" si="5"/>
        <v>3554</v>
      </c>
      <c r="P75" s="44">
        <f t="shared" si="5"/>
        <v>3776</v>
      </c>
      <c r="Q75" s="44">
        <f t="shared" si="5"/>
        <v>3997</v>
      </c>
      <c r="R75" s="44">
        <f t="shared" si="5"/>
        <v>4219</v>
      </c>
      <c r="S75" s="44">
        <f t="shared" si="5"/>
        <v>4441</v>
      </c>
      <c r="T75" s="44">
        <f t="shared" si="5"/>
        <v>4662</v>
      </c>
      <c r="U75" s="44">
        <f t="shared" si="5"/>
        <v>4884</v>
      </c>
      <c r="V75" s="44">
        <f t="shared" si="5"/>
        <v>5106</v>
      </c>
      <c r="W75" s="44">
        <f t="shared" si="5"/>
        <v>5327</v>
      </c>
      <c r="X75" s="44">
        <f t="shared" si="5"/>
        <v>5549</v>
      </c>
      <c r="Y75" s="44">
        <f t="shared" si="5"/>
        <v>5771</v>
      </c>
      <c r="Z75" s="44">
        <f t="shared" si="5"/>
        <v>5992</v>
      </c>
      <c r="AA75" s="44">
        <f t="shared" si="5"/>
        <v>6436</v>
      </c>
      <c r="AB75" s="44">
        <f t="shared" si="5"/>
        <v>6879</v>
      </c>
      <c r="AC75" s="44">
        <f t="shared" si="5"/>
        <v>7322</v>
      </c>
      <c r="AD75" s="44">
        <f t="shared" si="5"/>
        <v>7765</v>
      </c>
      <c r="AE75" s="44">
        <f t="shared" si="5"/>
        <v>8209</v>
      </c>
      <c r="AF75" s="44">
        <f t="shared" si="5"/>
        <v>8652</v>
      </c>
      <c r="AG75" s="44">
        <f t="shared" si="5"/>
        <v>9095</v>
      </c>
      <c r="AH75" s="44">
        <f t="shared" si="5"/>
        <v>9539</v>
      </c>
      <c r="AI75" s="44">
        <f t="shared" si="5"/>
        <v>9982</v>
      </c>
      <c r="AJ75" s="44">
        <f t="shared" si="5"/>
        <v>10425</v>
      </c>
    </row>
    <row r="76" spans="1:36" hidden="1" x14ac:dyDescent="0.3">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row>
    <row r="77" spans="1:36" hidden="1" x14ac:dyDescent="0.3">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row>
    <row r="78" spans="1:36" hidden="1" x14ac:dyDescent="0.3">
      <c r="A78" s="18"/>
      <c r="B78" s="15" t="s">
        <v>14</v>
      </c>
      <c r="C78" s="18"/>
      <c r="D78" s="18"/>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row>
    <row r="79" spans="1:36" hidden="1" x14ac:dyDescent="0.3">
      <c r="A79" s="18"/>
      <c r="B79" s="38" t="s">
        <v>9</v>
      </c>
      <c r="C79" s="39" t="s">
        <v>10</v>
      </c>
      <c r="D79" s="40" t="s">
        <v>11</v>
      </c>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row>
    <row r="80" spans="1:36" hidden="1" x14ac:dyDescent="0.3">
      <c r="A80" s="18"/>
      <c r="B80" s="38"/>
      <c r="C80" s="41"/>
      <c r="D80" s="42">
        <v>80</v>
      </c>
      <c r="E80" s="42">
        <v>90</v>
      </c>
      <c r="F80" s="42">
        <v>100</v>
      </c>
      <c r="G80" s="42">
        <v>110</v>
      </c>
      <c r="H80" s="42">
        <v>120</v>
      </c>
      <c r="I80" s="42">
        <v>130</v>
      </c>
      <c r="J80" s="42">
        <v>140</v>
      </c>
      <c r="K80" s="42">
        <v>150</v>
      </c>
      <c r="L80" s="42">
        <v>160</v>
      </c>
      <c r="M80" s="42">
        <v>170</v>
      </c>
      <c r="N80" s="42">
        <v>180</v>
      </c>
      <c r="O80" s="42">
        <v>190</v>
      </c>
      <c r="P80" s="42">
        <v>200</v>
      </c>
      <c r="Q80" s="42">
        <v>210</v>
      </c>
      <c r="R80" s="42">
        <v>220</v>
      </c>
      <c r="S80" s="42">
        <v>230</v>
      </c>
      <c r="T80" s="42">
        <v>240</v>
      </c>
      <c r="U80" s="42">
        <v>250</v>
      </c>
      <c r="V80" s="42">
        <v>260</v>
      </c>
      <c r="W80" s="42">
        <v>270</v>
      </c>
      <c r="X80" s="42">
        <v>280</v>
      </c>
      <c r="Y80" s="42">
        <v>290</v>
      </c>
      <c r="Z80" s="42">
        <v>300</v>
      </c>
      <c r="AA80" s="42">
        <v>320</v>
      </c>
      <c r="AB80" s="42">
        <v>340</v>
      </c>
      <c r="AC80" s="42">
        <v>360</v>
      </c>
      <c r="AD80" s="42">
        <v>380</v>
      </c>
      <c r="AE80" s="42">
        <v>400</v>
      </c>
      <c r="AF80" s="42">
        <v>420</v>
      </c>
      <c r="AG80" s="42">
        <v>440</v>
      </c>
      <c r="AH80" s="42">
        <v>460</v>
      </c>
      <c r="AI80" s="42">
        <v>480</v>
      </c>
      <c r="AJ80" s="42">
        <v>500</v>
      </c>
    </row>
    <row r="81" spans="1:36" hidden="1" x14ac:dyDescent="0.3">
      <c r="A81" s="18"/>
      <c r="B81" s="29">
        <v>22</v>
      </c>
      <c r="C81" s="30">
        <v>9</v>
      </c>
      <c r="D81" s="47">
        <f t="shared" ref="D81:AJ88" si="6">(D16-D64)/D64</f>
        <v>0.12829581706415927</v>
      </c>
      <c r="E81" s="47">
        <f t="shared" si="6"/>
        <v>9.7007170099515372E-2</v>
      </c>
      <c r="F81" s="47">
        <f t="shared" si="6"/>
        <v>7.4921066359766614E-2</v>
      </c>
      <c r="G81" s="47">
        <f t="shared" si="6"/>
        <v>5.8498066143030478E-2</v>
      </c>
      <c r="H81" s="47">
        <f t="shared" si="6"/>
        <v>4.5807565975552661E-2</v>
      </c>
      <c r="I81" s="47">
        <f t="shared" si="6"/>
        <v>3.5706963801437654E-2</v>
      </c>
      <c r="J81" s="47">
        <f t="shared" si="6"/>
        <v>2.7476843511417857E-2</v>
      </c>
      <c r="K81" s="47">
        <f t="shared" si="6"/>
        <v>2.0641658863774445E-2</v>
      </c>
      <c r="L81" s="47">
        <f t="shared" si="6"/>
        <v>1.4874471817325046E-2</v>
      </c>
      <c r="M81" s="47">
        <f t="shared" si="6"/>
        <v>9.9431089805063714E-3</v>
      </c>
      <c r="N81" s="47">
        <f t="shared" si="6"/>
        <v>5.678146527041337E-3</v>
      </c>
      <c r="O81" s="47">
        <f t="shared" si="6"/>
        <v>1.953052738571878E-3</v>
      </c>
      <c r="P81" s="47">
        <f t="shared" si="6"/>
        <v>-1.328577503651115E-3</v>
      </c>
      <c r="Q81" s="47">
        <f t="shared" si="6"/>
        <v>-4.2414852467481216E-3</v>
      </c>
      <c r="R81" s="47">
        <f t="shared" si="6"/>
        <v>-6.8445091873876361E-3</v>
      </c>
      <c r="S81" s="47">
        <f t="shared" si="6"/>
        <v>-9.1846014168517863E-3</v>
      </c>
      <c r="T81" s="47">
        <f t="shared" si="6"/>
        <v>-1.1299684778098231E-2</v>
      </c>
      <c r="U81" s="47">
        <f t="shared" si="6"/>
        <v>-1.3220723794276036E-2</v>
      </c>
      <c r="V81" s="47">
        <f t="shared" si="6"/>
        <v>-1.4973250616052132E-2</v>
      </c>
      <c r="W81" s="47">
        <f t="shared" si="6"/>
        <v>-1.6578506276334726E-2</v>
      </c>
      <c r="X81" s="47">
        <f t="shared" si="6"/>
        <v>-1.8054305834981486E-2</v>
      </c>
      <c r="Y81" s="47">
        <f t="shared" si="6"/>
        <v>-1.9415702327066481E-2</v>
      </c>
      <c r="Z81" s="47">
        <f t="shared" si="6"/>
        <v>-2.0675502066010935E-2</v>
      </c>
      <c r="AA81" s="47">
        <f t="shared" si="6"/>
        <v>-2.2932643264952843E-2</v>
      </c>
      <c r="AB81" s="47">
        <f t="shared" si="6"/>
        <v>-2.4896649243253053E-2</v>
      </c>
      <c r="AC81" s="47">
        <f t="shared" si="6"/>
        <v>-2.6621142297370212E-2</v>
      </c>
      <c r="AD81" s="47">
        <f t="shared" si="6"/>
        <v>-2.8147417759060107E-2</v>
      </c>
      <c r="AE81" s="47">
        <f t="shared" si="6"/>
        <v>-2.9507793714044765E-2</v>
      </c>
      <c r="AF81" s="47">
        <f t="shared" si="6"/>
        <v>-3.0727924725216398E-2</v>
      </c>
      <c r="AG81" s="47">
        <f t="shared" si="6"/>
        <v>-3.1828435049018257E-2</v>
      </c>
      <c r="AH81" s="47">
        <f t="shared" si="6"/>
        <v>-3.282609394068927E-2</v>
      </c>
      <c r="AI81" s="47">
        <f t="shared" si="6"/>
        <v>-3.3734676145603784E-2</v>
      </c>
      <c r="AJ81" s="47">
        <f t="shared" si="6"/>
        <v>-3.4565601751807659E-2</v>
      </c>
    </row>
    <row r="82" spans="1:36" hidden="1" x14ac:dyDescent="0.3">
      <c r="A82" s="18"/>
      <c r="B82" s="29"/>
      <c r="C82" s="30">
        <v>15</v>
      </c>
      <c r="D82" s="48">
        <f t="shared" si="6"/>
        <v>2.1529552925538459E-2</v>
      </c>
      <c r="E82" s="48">
        <f t="shared" si="6"/>
        <v>6.5627319311972309E-3</v>
      </c>
      <c r="F82" s="48">
        <f t="shared" si="6"/>
        <v>-4.2175657080835167E-3</v>
      </c>
      <c r="G82" s="48">
        <f t="shared" si="6"/>
        <v>-1.2352391534043692E-2</v>
      </c>
      <c r="H82" s="48">
        <f t="shared" si="6"/>
        <v>-1.8709113354329766E-2</v>
      </c>
      <c r="I82" s="48">
        <f t="shared" si="6"/>
        <v>-2.3813279150913923E-2</v>
      </c>
      <c r="J82" s="48">
        <f t="shared" si="6"/>
        <v>-2.8001899513133314E-2</v>
      </c>
      <c r="K82" s="48">
        <f t="shared" si="6"/>
        <v>-3.1501035042065653E-2</v>
      </c>
      <c r="L82" s="48">
        <f t="shared" si="6"/>
        <v>-3.4467982657852218E-2</v>
      </c>
      <c r="M82" s="48">
        <f t="shared" si="6"/>
        <v>-3.7015573720171037E-2</v>
      </c>
      <c r="N82" s="48">
        <f t="shared" si="6"/>
        <v>-3.9226849130698148E-2</v>
      </c>
      <c r="O82" s="48">
        <f t="shared" si="6"/>
        <v>-4.1164282385123104E-2</v>
      </c>
      <c r="P82" s="48">
        <f t="shared" si="6"/>
        <v>-4.2875775901422705E-2</v>
      </c>
      <c r="Q82" s="48">
        <f t="shared" si="6"/>
        <v>-4.4398675090857209E-2</v>
      </c>
      <c r="R82" s="48">
        <f t="shared" si="6"/>
        <v>-4.5762524756590983E-2</v>
      </c>
      <c r="S82" s="48">
        <f t="shared" si="6"/>
        <v>-4.6991004728455507E-2</v>
      </c>
      <c r="T82" s="48">
        <f t="shared" si="6"/>
        <v>-4.8103316381467608E-2</v>
      </c>
      <c r="U82" s="48">
        <f t="shared" si="6"/>
        <v>-4.9115193573710803E-2</v>
      </c>
      <c r="V82" s="48">
        <f t="shared" si="6"/>
        <v>-5.0039651570080147E-2</v>
      </c>
      <c r="W82" s="48">
        <f t="shared" si="6"/>
        <v>-5.0887549898013307E-2</v>
      </c>
      <c r="X82" s="48">
        <f t="shared" si="6"/>
        <v>-5.1668020923525959E-2</v>
      </c>
      <c r="Y82" s="48">
        <f t="shared" si="6"/>
        <v>-5.2388800092403022E-2</v>
      </c>
      <c r="Z82" s="48">
        <f t="shared" si="6"/>
        <v>-5.3056483189907765E-2</v>
      </c>
      <c r="AA82" s="48">
        <f t="shared" si="6"/>
        <v>-5.4254418901726033E-2</v>
      </c>
      <c r="AB82" s="48">
        <f t="shared" si="6"/>
        <v>-5.5298526592765358E-2</v>
      </c>
      <c r="AC82" s="48">
        <f t="shared" si="6"/>
        <v>-5.6216648438731788E-2</v>
      </c>
      <c r="AD82" s="48">
        <f t="shared" si="6"/>
        <v>-5.703028984703503E-2</v>
      </c>
      <c r="AE82" s="48">
        <f t="shared" si="6"/>
        <v>-5.7756325181765676E-2</v>
      </c>
      <c r="AF82" s="48">
        <f t="shared" si="6"/>
        <v>-5.8408180661096223E-2</v>
      </c>
      <c r="AG82" s="48">
        <f t="shared" si="6"/>
        <v>-5.8996672302824779E-2</v>
      </c>
      <c r="AH82" s="48">
        <f t="shared" si="6"/>
        <v>-5.9530610837556473E-2</v>
      </c>
      <c r="AI82" s="48">
        <f t="shared" si="6"/>
        <v>-6.0017245847616293E-2</v>
      </c>
      <c r="AJ82" s="48">
        <f t="shared" si="6"/>
        <v>-6.0462596869548205E-2</v>
      </c>
    </row>
    <row r="83" spans="1:36" hidden="1" x14ac:dyDescent="0.3">
      <c r="A83" s="18"/>
      <c r="B83" s="29">
        <v>32</v>
      </c>
      <c r="C83" s="30">
        <v>9</v>
      </c>
      <c r="D83" s="49">
        <f t="shared" si="6"/>
        <v>0.15751932974943073</v>
      </c>
      <c r="E83" s="49">
        <f t="shared" si="6"/>
        <v>0.13972066178560721</v>
      </c>
      <c r="F83" s="49">
        <f t="shared" si="6"/>
        <v>0.12715689616408443</v>
      </c>
      <c r="G83" s="49">
        <f t="shared" si="6"/>
        <v>0.11781460890705503</v>
      </c>
      <c r="H83" s="49">
        <f t="shared" si="6"/>
        <v>0.11059556875389578</v>
      </c>
      <c r="I83" s="49">
        <f t="shared" si="6"/>
        <v>0.10484980210138142</v>
      </c>
      <c r="J83" s="49">
        <f t="shared" si="6"/>
        <v>0.10016806631044367</v>
      </c>
      <c r="K83" s="49">
        <f t="shared" si="6"/>
        <v>9.6279845060342831E-2</v>
      </c>
      <c r="L83" s="49">
        <f t="shared" si="6"/>
        <v>9.2999158380570338E-2</v>
      </c>
      <c r="M83" s="49">
        <f t="shared" si="6"/>
        <v>9.0193933538446042E-2</v>
      </c>
      <c r="N83" s="49">
        <f t="shared" si="6"/>
        <v>8.7767793134446465E-2</v>
      </c>
      <c r="O83" s="49">
        <f t="shared" si="6"/>
        <v>8.5648759110700176E-2</v>
      </c>
      <c r="P83" s="49">
        <f t="shared" si="6"/>
        <v>8.3781991042161622E-2</v>
      </c>
      <c r="Q83" s="49">
        <f t="shared" si="6"/>
        <v>8.2124972194807314E-2</v>
      </c>
      <c r="R83" s="49">
        <f t="shared" si="6"/>
        <v>8.0644231948235237E-2</v>
      </c>
      <c r="S83" s="49">
        <f t="shared" si="6"/>
        <v>7.9313061423539263E-2</v>
      </c>
      <c r="T83" s="49">
        <f t="shared" si="6"/>
        <v>7.810988806467932E-2</v>
      </c>
      <c r="U83" s="49">
        <f t="shared" si="6"/>
        <v>7.7017097582779109E-2</v>
      </c>
      <c r="V83" s="50">
        <f t="shared" si="6"/>
        <v>7.6020165915080706E-2</v>
      </c>
      <c r="W83" s="49">
        <f t="shared" si="6"/>
        <v>7.510701001777699E-2</v>
      </c>
      <c r="X83" s="49">
        <f t="shared" si="6"/>
        <v>7.4267495725094765E-2</v>
      </c>
      <c r="Y83" s="49">
        <f t="shared" si="6"/>
        <v>7.3493060059752022E-2</v>
      </c>
      <c r="Z83" s="49">
        <f t="shared" si="6"/>
        <v>7.2776418100777951E-2</v>
      </c>
      <c r="AA83" s="49">
        <f t="shared" si="6"/>
        <v>7.1492434590950171E-2</v>
      </c>
      <c r="AB83" s="49">
        <f t="shared" si="6"/>
        <v>7.037520218629463E-2</v>
      </c>
      <c r="AC83" s="49">
        <f t="shared" si="6"/>
        <v>6.939421763586523E-2</v>
      </c>
      <c r="AD83" s="49">
        <f t="shared" si="6"/>
        <v>6.8525989930312919E-2</v>
      </c>
      <c r="AE83" s="49">
        <f t="shared" si="6"/>
        <v>6.7752134801450939E-2</v>
      </c>
      <c r="AF83" s="49">
        <f t="shared" si="6"/>
        <v>6.7058058551853206E-2</v>
      </c>
      <c r="AG83" s="49">
        <f t="shared" si="6"/>
        <v>6.6432028993392386E-2</v>
      </c>
      <c r="AH83" s="49">
        <f t="shared" si="6"/>
        <v>6.5864506870301848E-2</v>
      </c>
      <c r="AI83" s="49">
        <f t="shared" si="6"/>
        <v>6.5347656365344162E-2</v>
      </c>
      <c r="AJ83" s="49">
        <f t="shared" si="6"/>
        <v>6.4874981117220926E-2</v>
      </c>
    </row>
    <row r="84" spans="1:36" hidden="1" x14ac:dyDescent="0.3">
      <c r="A84" s="18"/>
      <c r="B84" s="29"/>
      <c r="C84" s="30">
        <v>11</v>
      </c>
      <c r="D84" s="50">
        <f t="shared" si="6"/>
        <v>2.0838624960793351E-2</v>
      </c>
      <c r="E84" s="50">
        <f t="shared" si="6"/>
        <v>3.9340305478441032E-3</v>
      </c>
      <c r="F84" s="50">
        <f t="shared" si="6"/>
        <v>-7.9986243318845313E-3</v>
      </c>
      <c r="G84" s="50">
        <f t="shared" si="6"/>
        <v>-1.687162411424685E-2</v>
      </c>
      <c r="H84" s="50">
        <f t="shared" si="6"/>
        <v>-2.3728033036981493E-2</v>
      </c>
      <c r="I84" s="50">
        <f t="shared" si="6"/>
        <v>-2.9185174832627326E-2</v>
      </c>
      <c r="J84" s="50">
        <f t="shared" si="6"/>
        <v>-3.3631734814264867E-2</v>
      </c>
      <c r="K84" s="50">
        <f t="shared" si="6"/>
        <v>-3.7324640561726193E-2</v>
      </c>
      <c r="L84" s="50">
        <f t="shared" si="6"/>
        <v>-4.0440529786147018E-2</v>
      </c>
      <c r="M84" s="50">
        <f t="shared" si="6"/>
        <v>-4.3104840862100903E-2</v>
      </c>
      <c r="N84" s="50">
        <f t="shared" si="6"/>
        <v>-4.5409109900763869E-2</v>
      </c>
      <c r="O84" s="50">
        <f t="shared" si="6"/>
        <v>-4.7421699314279489E-2</v>
      </c>
      <c r="P84" s="50">
        <f t="shared" si="6"/>
        <v>-4.9194694749995493E-2</v>
      </c>
      <c r="Q84" s="50">
        <f t="shared" si="6"/>
        <v>-5.0768477215406581E-2</v>
      </c>
      <c r="R84" s="50">
        <f t="shared" si="6"/>
        <v>-5.217483601428434E-2</v>
      </c>
      <c r="S84" s="50">
        <f t="shared" si="6"/>
        <v>-5.3439138368831234E-2</v>
      </c>
      <c r="T84" s="50">
        <f t="shared" si="6"/>
        <v>-5.4581873189287075E-2</v>
      </c>
      <c r="U84" s="50">
        <f t="shared" si="6"/>
        <v>-5.5619769952820461E-2</v>
      </c>
      <c r="V84" s="50">
        <f t="shared" si="6"/>
        <v>-5.6566623140604934E-2</v>
      </c>
      <c r="W84" s="50">
        <f t="shared" si="6"/>
        <v>-5.7433908833617597E-2</v>
      </c>
      <c r="X84" s="50">
        <f t="shared" si="6"/>
        <v>-5.8231252132032812E-2</v>
      </c>
      <c r="Y84" s="50">
        <f t="shared" si="6"/>
        <v>-5.8966785872431177E-2</v>
      </c>
      <c r="Z84" s="50">
        <f t="shared" si="6"/>
        <v>-5.9647429035187868E-2</v>
      </c>
      <c r="AA84" s="50">
        <f t="shared" si="6"/>
        <v>-6.0866914701793617E-2</v>
      </c>
      <c r="AB84" s="50">
        <f t="shared" si="6"/>
        <v>-6.1928025606502513E-2</v>
      </c>
      <c r="AC84" s="50">
        <f t="shared" si="6"/>
        <v>-6.2859732742344479E-2</v>
      </c>
      <c r="AD84" s="50">
        <f t="shared" si="6"/>
        <v>-6.3684347103951849E-2</v>
      </c>
      <c r="AE84" s="50">
        <f t="shared" si="6"/>
        <v>-6.4419329469732209E-2</v>
      </c>
      <c r="AF84" s="50">
        <f t="shared" si="6"/>
        <v>-6.5078540457597089E-2</v>
      </c>
      <c r="AG84" s="50">
        <f t="shared" si="6"/>
        <v>-6.5673122917240007E-2</v>
      </c>
      <c r="AH84" s="50">
        <f t="shared" si="6"/>
        <v>-6.621213692271069E-2</v>
      </c>
      <c r="AI84" s="50">
        <f t="shared" si="6"/>
        <v>-6.6703024677692832E-2</v>
      </c>
      <c r="AJ84" s="50">
        <f t="shared" si="6"/>
        <v>-6.7151956214300257E-2</v>
      </c>
    </row>
    <row r="85" spans="1:36" hidden="1" x14ac:dyDescent="0.3">
      <c r="A85" s="18"/>
      <c r="B85" s="29"/>
      <c r="C85" s="30">
        <v>15</v>
      </c>
      <c r="D85" s="50">
        <f t="shared" si="6"/>
        <v>-4.8201501060125766E-2</v>
      </c>
      <c r="E85" s="50">
        <f t="shared" si="6"/>
        <v>-6.2642506569061188E-2</v>
      </c>
      <c r="F85" s="50">
        <f t="shared" si="6"/>
        <v>-7.3044069977595188E-2</v>
      </c>
      <c r="G85" s="50">
        <f t="shared" si="6"/>
        <v>-8.0893102488329441E-2</v>
      </c>
      <c r="H85" s="50">
        <f t="shared" si="6"/>
        <v>-8.7026499477591709E-2</v>
      </c>
      <c r="I85" s="50">
        <f t="shared" si="6"/>
        <v>-9.1951345335964746E-2</v>
      </c>
      <c r="J85" s="50">
        <f t="shared" si="6"/>
        <v>-9.5992810771311346E-2</v>
      </c>
      <c r="K85" s="50">
        <f t="shared" si="6"/>
        <v>-9.9369014406600994E-2</v>
      </c>
      <c r="L85" s="50">
        <f t="shared" si="6"/>
        <v>-0.102231726994698</v>
      </c>
      <c r="M85" s="50">
        <f t="shared" si="6"/>
        <v>-0.10468981589543176</v>
      </c>
      <c r="N85" s="50">
        <f t="shared" si="6"/>
        <v>-0.10682340461124981</v>
      </c>
      <c r="O85" s="50">
        <f t="shared" si="6"/>
        <v>-0.10869277181427339</v>
      </c>
      <c r="P85" s="50">
        <f t="shared" si="6"/>
        <v>-0.11034413701111347</v>
      </c>
      <c r="Q85" s="50">
        <f t="shared" si="6"/>
        <v>-0.1118135335912217</v>
      </c>
      <c r="R85" s="50">
        <f t="shared" si="6"/>
        <v>-0.11312946838750662</v>
      </c>
      <c r="S85" s="50">
        <f t="shared" si="6"/>
        <v>-0.1143147893082299</v>
      </c>
      <c r="T85" s="50">
        <f t="shared" si="6"/>
        <v>-0.1153880231442512</v>
      </c>
      <c r="U85" s="50">
        <f t="shared" si="6"/>
        <v>-0.11636435099056393</v>
      </c>
      <c r="V85" s="50">
        <f t="shared" si="6"/>
        <v>-0.11725633085879347</v>
      </c>
      <c r="W85" s="50">
        <f t="shared" si="6"/>
        <v>-0.11807444075863974</v>
      </c>
      <c r="X85" s="50">
        <f t="shared" si="6"/>
        <v>-0.11882749221714632</v>
      </c>
      <c r="Y85" s="50">
        <f t="shared" si="6"/>
        <v>-0.11952294891783215</v>
      </c>
      <c r="Z85" s="50">
        <f t="shared" si="6"/>
        <v>-0.12016717492233456</v>
      </c>
      <c r="AA85" s="50">
        <f t="shared" si="6"/>
        <v>-0.12132302466626226</v>
      </c>
      <c r="AB85" s="50">
        <f t="shared" si="6"/>
        <v>-0.12233045068705307</v>
      </c>
      <c r="AC85" s="50">
        <f t="shared" si="6"/>
        <v>-0.12321631700699424</v>
      </c>
      <c r="AD85" s="50">
        <f t="shared" si="6"/>
        <v>-0.12400137350389817</v>
      </c>
      <c r="AE85" s="50">
        <f t="shared" si="6"/>
        <v>-0.12470190171042182</v>
      </c>
      <c r="AF85" s="50">
        <f t="shared" si="6"/>
        <v>-0.12533085615382714</v>
      </c>
      <c r="AG85" s="50">
        <f t="shared" si="6"/>
        <v>-0.12589867286275805</v>
      </c>
      <c r="AH85" s="50">
        <f t="shared" si="6"/>
        <v>-0.12641385302856675</v>
      </c>
      <c r="AI85" s="50">
        <f t="shared" si="6"/>
        <v>-0.12688339154070444</v>
      </c>
      <c r="AJ85" s="50">
        <f t="shared" si="6"/>
        <v>-0.12731309645690278</v>
      </c>
    </row>
    <row r="86" spans="1:36" hidden="1" x14ac:dyDescent="0.3">
      <c r="A86" s="18"/>
      <c r="B86" s="29"/>
      <c r="C86" s="30">
        <v>30</v>
      </c>
      <c r="D86" s="50">
        <f t="shared" si="6"/>
        <v>0.23502102911878955</v>
      </c>
      <c r="E86" s="50">
        <f t="shared" si="6"/>
        <v>0.21106494422200428</v>
      </c>
      <c r="F86" s="50">
        <f t="shared" si="6"/>
        <v>0.19392137096774215</v>
      </c>
      <c r="G86" s="50">
        <f t="shared" si="6"/>
        <v>0.18104610186160014</v>
      </c>
      <c r="H86" s="50">
        <f t="shared" si="6"/>
        <v>0.17102156143832642</v>
      </c>
      <c r="I86" s="50">
        <f t="shared" si="6"/>
        <v>0.16299534123086412</v>
      </c>
      <c r="J86" s="50">
        <f t="shared" si="6"/>
        <v>0.15642407329208532</v>
      </c>
      <c r="K86" s="50">
        <f t="shared" si="6"/>
        <v>0.15094501609746885</v>
      </c>
      <c r="L86" s="50">
        <f t="shared" si="6"/>
        <v>0.1463067585735269</v>
      </c>
      <c r="M86" s="50">
        <f t="shared" si="6"/>
        <v>0.14322479522702009</v>
      </c>
      <c r="N86" s="50">
        <f t="shared" si="6"/>
        <v>0.13971460259777058</v>
      </c>
      <c r="O86" s="50">
        <f t="shared" si="6"/>
        <v>0.13664258216229569</v>
      </c>
      <c r="P86" s="50">
        <f t="shared" si="6"/>
        <v>0.13393150925377767</v>
      </c>
      <c r="Q86" s="50">
        <f t="shared" si="6"/>
        <v>0.13152129931437581</v>
      </c>
      <c r="R86" s="50">
        <f t="shared" si="6"/>
        <v>0.12936450255173373</v>
      </c>
      <c r="S86" s="50">
        <f t="shared" si="6"/>
        <v>0.1274231487148878</v>
      </c>
      <c r="T86" s="50">
        <f t="shared" si="6"/>
        <v>0.12566649242028258</v>
      </c>
      <c r="U86" s="50">
        <f t="shared" si="6"/>
        <v>0.12406937277518715</v>
      </c>
      <c r="V86" s="50">
        <f t="shared" si="6"/>
        <v>0.12261100051692103</v>
      </c>
      <c r="W86" s="50">
        <f t="shared" si="6"/>
        <v>0.12127404808985567</v>
      </c>
      <c r="X86" s="50">
        <f t="shared" si="6"/>
        <v>0.12004395791212079</v>
      </c>
      <c r="Y86" s="50">
        <f t="shared" si="6"/>
        <v>0.11890841013824915</v>
      </c>
      <c r="Z86" s="50">
        <f t="shared" si="6"/>
        <v>0.11785690860058906</v>
      </c>
      <c r="AA86" s="50">
        <f t="shared" si="6"/>
        <v>0.11597129281779552</v>
      </c>
      <c r="AB86" s="50">
        <f t="shared" si="6"/>
        <v>0.11432880992375026</v>
      </c>
      <c r="AC86" s="50">
        <f t="shared" si="6"/>
        <v>0.11288528336029831</v>
      </c>
      <c r="AD86" s="50">
        <f t="shared" si="6"/>
        <v>0.11160662773161152</v>
      </c>
      <c r="AE86" s="50">
        <f t="shared" si="6"/>
        <v>0.11046612308210013</v>
      </c>
      <c r="AF86" s="50">
        <f t="shared" si="6"/>
        <v>0.10975504640747728</v>
      </c>
      <c r="AG86" s="50">
        <f t="shared" si="6"/>
        <v>0.10881577192644541</v>
      </c>
      <c r="AH86" s="50">
        <f t="shared" si="6"/>
        <v>0.10796384949219298</v>
      </c>
      <c r="AI86" s="50">
        <f t="shared" si="6"/>
        <v>0.1071876350086407</v>
      </c>
      <c r="AJ86" s="50">
        <f t="shared" si="6"/>
        <v>0.10647746589021558</v>
      </c>
    </row>
    <row r="87" spans="1:36" hidden="1" x14ac:dyDescent="0.3">
      <c r="A87" s="18"/>
      <c r="B87" s="29"/>
      <c r="C87" s="30">
        <v>45</v>
      </c>
      <c r="D87" s="48">
        <f t="shared" si="6"/>
        <v>-9.1393385913933756E-2</v>
      </c>
      <c r="E87" s="48">
        <f t="shared" si="6"/>
        <v>-0.10966735966735955</v>
      </c>
      <c r="F87" s="48">
        <f t="shared" si="6"/>
        <v>-0.12353931471578518</v>
      </c>
      <c r="G87" s="48">
        <f t="shared" si="6"/>
        <v>-0.13327261687917422</v>
      </c>
      <c r="H87" s="48">
        <f t="shared" si="6"/>
        <v>-0.14145269488780934</v>
      </c>
      <c r="I87" s="48">
        <f t="shared" si="6"/>
        <v>-0.14746527777777771</v>
      </c>
      <c r="J87" s="48">
        <f t="shared" si="6"/>
        <v>-0.15239087865580184</v>
      </c>
      <c r="K87" s="48">
        <f t="shared" si="6"/>
        <v>-0.15693937814834108</v>
      </c>
      <c r="L87" s="48">
        <f t="shared" si="6"/>
        <v>-0.16038391615869951</v>
      </c>
      <c r="M87" s="48">
        <f t="shared" si="6"/>
        <v>-0.16371264025419513</v>
      </c>
      <c r="N87" s="48">
        <f t="shared" si="6"/>
        <v>-0.16624947851481009</v>
      </c>
      <c r="O87" s="48">
        <f t="shared" si="6"/>
        <v>-0.16879589797071209</v>
      </c>
      <c r="P87" s="48">
        <f t="shared" si="6"/>
        <v>-0.17073719522173128</v>
      </c>
      <c r="Q87" s="48">
        <f t="shared" si="6"/>
        <v>-0.17275150672229939</v>
      </c>
      <c r="R87" s="48">
        <f t="shared" si="6"/>
        <v>-0.17428153029470983</v>
      </c>
      <c r="S87" s="48">
        <f t="shared" si="6"/>
        <v>-0.17591723178577628</v>
      </c>
      <c r="T87" s="48">
        <f t="shared" si="6"/>
        <v>-0.17715165970979921</v>
      </c>
      <c r="U87" s="48">
        <f t="shared" si="6"/>
        <v>-0.17850818946436464</v>
      </c>
      <c r="V87" s="48">
        <f t="shared" si="6"/>
        <v>-0.17952324772362882</v>
      </c>
      <c r="W87" s="48">
        <f t="shared" si="6"/>
        <v>-0.18066788416384022</v>
      </c>
      <c r="X87" s="48">
        <f t="shared" si="6"/>
        <v>-0.18151580939657086</v>
      </c>
      <c r="Y87" s="48">
        <f t="shared" si="6"/>
        <v>-0.18249571826161409</v>
      </c>
      <c r="Z87" s="48">
        <f t="shared" si="6"/>
        <v>-0.18321348488363096</v>
      </c>
      <c r="AA87" s="48">
        <f t="shared" si="6"/>
        <v>-0.18467722582193416</v>
      </c>
      <c r="AB87" s="48">
        <f t="shared" si="6"/>
        <v>-0.18595226869625731</v>
      </c>
      <c r="AC87" s="48">
        <f t="shared" si="6"/>
        <v>-0.18707289293849658</v>
      </c>
      <c r="AD87" s="48">
        <f t="shared" si="6"/>
        <v>-0.18806554899270123</v>
      </c>
      <c r="AE87" s="48">
        <f t="shared" si="6"/>
        <v>-0.18895097264552055</v>
      </c>
      <c r="AF87" s="48">
        <f t="shared" si="6"/>
        <v>-0.18974564926372145</v>
      </c>
      <c r="AG87" s="48">
        <f t="shared" si="6"/>
        <v>-0.19046284976908445</v>
      </c>
      <c r="AH87" s="48">
        <f t="shared" si="6"/>
        <v>-0.19111337769359033</v>
      </c>
      <c r="AI87" s="48">
        <f t="shared" si="6"/>
        <v>-0.19159355707190268</v>
      </c>
      <c r="AJ87" s="48">
        <f t="shared" si="6"/>
        <v>-0.19214074074074064</v>
      </c>
    </row>
    <row r="88" spans="1:36" hidden="1" x14ac:dyDescent="0.3">
      <c r="A88" s="18"/>
      <c r="B88" s="33">
        <v>42</v>
      </c>
      <c r="C88" s="30">
        <v>9</v>
      </c>
      <c r="D88" s="49">
        <f t="shared" si="6"/>
        <v>-6.2890465581322136E-2</v>
      </c>
      <c r="E88" s="49">
        <f t="shared" si="6"/>
        <v>-7.8790521308468364E-2</v>
      </c>
      <c r="F88" s="49">
        <f t="shared" si="6"/>
        <v>-9.024300900004921E-2</v>
      </c>
      <c r="G88" s="49">
        <f t="shared" si="6"/>
        <v>-9.8885070264248143E-2</v>
      </c>
      <c r="H88" s="49">
        <f t="shared" si="6"/>
        <v>-0.10563815638873164</v>
      </c>
      <c r="I88" s="49">
        <f t="shared" si="6"/>
        <v>-0.11106058514878474</v>
      </c>
      <c r="J88" s="49">
        <f t="shared" si="6"/>
        <v>-0.11551038094739341</v>
      </c>
      <c r="K88" s="49">
        <f t="shared" si="6"/>
        <v>-0.11922770007133411</v>
      </c>
      <c r="L88" s="49">
        <f t="shared" si="6"/>
        <v>-0.12237964746539766</v>
      </c>
      <c r="M88" s="49">
        <f t="shared" si="6"/>
        <v>-0.12508608992743819</v>
      </c>
      <c r="N88" s="49">
        <f t="shared" si="6"/>
        <v>-0.12743524625587593</v>
      </c>
      <c r="O88" s="49">
        <f t="shared" si="6"/>
        <v>-0.12949348539193767</v>
      </c>
      <c r="P88" s="49">
        <f t="shared" si="6"/>
        <v>-0.13131169664041192</v>
      </c>
      <c r="Q88" s="49">
        <f t="shared" si="6"/>
        <v>-0.13292955403230503</v>
      </c>
      <c r="R88" s="49">
        <f t="shared" si="6"/>
        <v>-0.13437844459475756</v>
      </c>
      <c r="S88" s="49">
        <f t="shared" si="6"/>
        <v>-0.13568352467954733</v>
      </c>
      <c r="T88" s="49">
        <f t="shared" si="6"/>
        <v>-0.13686519293598826</v>
      </c>
      <c r="U88" s="49">
        <f t="shared" si="6"/>
        <v>-0.13794016428439809</v>
      </c>
      <c r="V88" s="50">
        <f t="shared" si="6"/>
        <v>-0.13892226553791323</v>
      </c>
      <c r="W88" s="49">
        <f t="shared" si="6"/>
        <v>-0.13982303335428409</v>
      </c>
      <c r="X88" s="49">
        <f t="shared" si="6"/>
        <v>-0.14065216953515855</v>
      </c>
      <c r="Y88" s="49">
        <f t="shared" si="6"/>
        <v>-0.14141789185898687</v>
      </c>
      <c r="Z88" s="49">
        <f t="shared" si="6"/>
        <v>-0.14212720738179657</v>
      </c>
      <c r="AA88" s="49">
        <f t="shared" si="6"/>
        <v>-0.1433998386628583</v>
      </c>
      <c r="AB88" s="49">
        <f t="shared" ref="AB88:AJ88" si="7">(AB23-AB71)/AB71</f>
        <v>-0.1445090501967532</v>
      </c>
      <c r="AC88" s="49">
        <f t="shared" si="7"/>
        <v>-0.14548442021826261</v>
      </c>
      <c r="AD88" s="49">
        <f t="shared" si="7"/>
        <v>-0.14634879507373963</v>
      </c>
      <c r="AE88" s="49">
        <f t="shared" si="7"/>
        <v>-0.14712010130413164</v>
      </c>
      <c r="AF88" s="49">
        <f t="shared" si="7"/>
        <v>-0.1478126023002562</v>
      </c>
      <c r="AG88" s="49">
        <f t="shared" si="7"/>
        <v>-0.14843778849724365</v>
      </c>
      <c r="AH88" s="49">
        <f t="shared" si="7"/>
        <v>-0.14900502000621371</v>
      </c>
      <c r="AI88" s="49">
        <f t="shared" si="7"/>
        <v>-0.1495219984468362</v>
      </c>
      <c r="AJ88" s="49">
        <f t="shared" si="7"/>
        <v>-0.14999511869525348</v>
      </c>
    </row>
    <row r="89" spans="1:36" hidden="1" x14ac:dyDescent="0.3">
      <c r="A89" s="18"/>
      <c r="B89" s="33"/>
      <c r="C89" s="30">
        <v>11</v>
      </c>
      <c r="D89" s="50">
        <f t="shared" ref="D89:AJ92" si="8">(D24-D72)/D72</f>
        <v>-5.0898857574859978E-2</v>
      </c>
      <c r="E89" s="50">
        <f t="shared" si="8"/>
        <v>-6.5789903883056486E-2</v>
      </c>
      <c r="F89" s="50">
        <f t="shared" si="8"/>
        <v>-7.6515622552596529E-2</v>
      </c>
      <c r="G89" s="50">
        <f t="shared" si="8"/>
        <v>-8.4609263021022535E-2</v>
      </c>
      <c r="H89" s="50">
        <f t="shared" si="8"/>
        <v>-9.0933801747716092E-2</v>
      </c>
      <c r="I89" s="50">
        <f t="shared" si="8"/>
        <v>-9.6012125946982191E-2</v>
      </c>
      <c r="J89" s="50">
        <f t="shared" si="8"/>
        <v>-0.10017953997597649</v>
      </c>
      <c r="K89" s="50">
        <f t="shared" si="8"/>
        <v>-0.10366095992612409</v>
      </c>
      <c r="L89" s="50">
        <f t="shared" si="8"/>
        <v>-0.10661288634773193</v>
      </c>
      <c r="M89" s="50">
        <f t="shared" si="8"/>
        <v>-0.10914757935285818</v>
      </c>
      <c r="N89" s="50">
        <f t="shared" si="8"/>
        <v>-0.11134765942001389</v>
      </c>
      <c r="O89" s="50">
        <f t="shared" si="8"/>
        <v>-0.11327528375129919</v>
      </c>
      <c r="P89" s="50">
        <f t="shared" si="8"/>
        <v>-0.11497811224220102</v>
      </c>
      <c r="Q89" s="50">
        <f t="shared" si="8"/>
        <v>-0.11649330122997334</v>
      </c>
      <c r="R89" s="50">
        <f t="shared" si="8"/>
        <v>-0.11785024593703836</v>
      </c>
      <c r="S89" s="50">
        <f t="shared" si="8"/>
        <v>-0.1190725063059333</v>
      </c>
      <c r="T89" s="50">
        <f t="shared" si="8"/>
        <v>-0.1201791864981003</v>
      </c>
      <c r="U89" s="50">
        <f t="shared" si="8"/>
        <v>-0.12118594071354809</v>
      </c>
      <c r="V89" s="50">
        <f t="shared" si="8"/>
        <v>-0.12210571832290953</v>
      </c>
      <c r="W89" s="50">
        <f t="shared" si="8"/>
        <v>-0.12294932387352493</v>
      </c>
      <c r="X89" s="50">
        <f t="shared" si="8"/>
        <v>-0.12372584349566185</v>
      </c>
      <c r="Y89" s="50">
        <f t="shared" si="8"/>
        <v>-0.12444297347174624</v>
      </c>
      <c r="Z89" s="50">
        <f t="shared" si="8"/>
        <v>-0.12510727619360698</v>
      </c>
      <c r="AA89" s="50">
        <f t="shared" si="8"/>
        <v>-0.12629914694329225</v>
      </c>
      <c r="AB89" s="50">
        <f t="shared" si="8"/>
        <v>-0.12733796847953463</v>
      </c>
      <c r="AC89" s="50">
        <f t="shared" si="8"/>
        <v>-0.12825144201743705</v>
      </c>
      <c r="AD89" s="50">
        <f t="shared" si="8"/>
        <v>-0.12906096408587711</v>
      </c>
      <c r="AE89" s="50">
        <f t="shared" si="8"/>
        <v>-0.1297833236166652</v>
      </c>
      <c r="AF89" s="50">
        <f t="shared" si="8"/>
        <v>-0.13043187885312019</v>
      </c>
      <c r="AG89" s="50">
        <f t="shared" si="8"/>
        <v>-0.13101739105322444</v>
      </c>
      <c r="AH89" s="50">
        <f t="shared" si="8"/>
        <v>-0.13154862634022546</v>
      </c>
      <c r="AI89" s="50">
        <f t="shared" si="8"/>
        <v>-0.13203279759294029</v>
      </c>
      <c r="AJ89" s="50">
        <f t="shared" si="8"/>
        <v>-0.13247589387193631</v>
      </c>
    </row>
    <row r="90" spans="1:36" hidden="1" x14ac:dyDescent="0.3">
      <c r="A90" s="18"/>
      <c r="B90" s="33"/>
      <c r="C90" s="30">
        <v>15</v>
      </c>
      <c r="D90" s="50">
        <f t="shared" si="8"/>
        <v>4.7090846915537644E-2</v>
      </c>
      <c r="E90" s="50">
        <f t="shared" si="8"/>
        <v>1.912096028107696E-2</v>
      </c>
      <c r="F90" s="50">
        <f t="shared" si="8"/>
        <v>-6.2248910795427773E-4</v>
      </c>
      <c r="G90" s="50">
        <f t="shared" si="8"/>
        <v>-1.5303515576720947E-2</v>
      </c>
      <c r="H90" s="50">
        <f t="shared" si="8"/>
        <v>-2.6647945120767919E-2</v>
      </c>
      <c r="I90" s="50">
        <f t="shared" si="8"/>
        <v>-3.5677184961948168E-2</v>
      </c>
      <c r="J90" s="50">
        <f t="shared" si="8"/>
        <v>-4.3034343351057991E-2</v>
      </c>
      <c r="K90" s="50">
        <f t="shared" si="8"/>
        <v>-4.9144525742013612E-2</v>
      </c>
      <c r="L90" s="50">
        <f t="shared" si="8"/>
        <v>-5.4299992134382594E-2</v>
      </c>
      <c r="M90" s="50">
        <f t="shared" si="8"/>
        <v>-5.8708289484378937E-2</v>
      </c>
      <c r="N90" s="50">
        <f t="shared" si="8"/>
        <v>-6.2520870976267809E-2</v>
      </c>
      <c r="O90" s="50">
        <f t="shared" si="8"/>
        <v>-6.5850847216019137E-2</v>
      </c>
      <c r="P90" s="50">
        <f t="shared" si="8"/>
        <v>-6.8784397712942522E-2</v>
      </c>
      <c r="Q90" s="50">
        <f t="shared" si="8"/>
        <v>-7.1388335794481395E-2</v>
      </c>
      <c r="R90" s="50">
        <f t="shared" si="8"/>
        <v>-7.3715259186494728E-2</v>
      </c>
      <c r="S90" s="50">
        <f t="shared" si="8"/>
        <v>-7.5807139811638363E-2</v>
      </c>
      <c r="T90" s="50">
        <f t="shared" si="8"/>
        <v>-7.7697878068979417E-2</v>
      </c>
      <c r="U90" s="50">
        <f t="shared" si="8"/>
        <v>-7.9415154100876517E-2</v>
      </c>
      <c r="V90" s="50">
        <f t="shared" si="8"/>
        <v>-8.0981791884361415E-2</v>
      </c>
      <c r="W90" s="50">
        <f t="shared" si="8"/>
        <v>-8.2416779433940116E-2</v>
      </c>
      <c r="X90" s="50">
        <f t="shared" si="8"/>
        <v>-8.3736042181133424E-2</v>
      </c>
      <c r="Y90" s="50">
        <f t="shared" si="8"/>
        <v>-8.4953036498311915E-2</v>
      </c>
      <c r="Z90" s="50">
        <f t="shared" si="8"/>
        <v>-8.6079210344059034E-2</v>
      </c>
      <c r="AA90" s="50">
        <f t="shared" si="8"/>
        <v>-8.8096938484355777E-2</v>
      </c>
      <c r="AB90" s="50">
        <f t="shared" si="8"/>
        <v>-8.9852624009029838E-2</v>
      </c>
      <c r="AC90" s="50">
        <f t="shared" si="8"/>
        <v>-9.139420154288988E-2</v>
      </c>
      <c r="AD90" s="50">
        <f t="shared" si="8"/>
        <v>-9.2758586256765987E-2</v>
      </c>
      <c r="AE90" s="50">
        <f t="shared" si="8"/>
        <v>-9.397466828435122E-2</v>
      </c>
      <c r="AF90" s="50">
        <f t="shared" si="8"/>
        <v>-9.5065381030742108E-2</v>
      </c>
      <c r="AG90" s="50">
        <f t="shared" si="8"/>
        <v>-9.6049161154937918E-2</v>
      </c>
      <c r="AH90" s="50">
        <f t="shared" si="8"/>
        <v>-9.6940999211451856E-2</v>
      </c>
      <c r="AI90" s="50">
        <f t="shared" si="8"/>
        <v>-9.7753208870062586E-2</v>
      </c>
      <c r="AJ90" s="50">
        <f t="shared" si="8"/>
        <v>-9.8495998899732332E-2</v>
      </c>
    </row>
    <row r="91" spans="1:36" hidden="1" x14ac:dyDescent="0.3">
      <c r="A91" s="18"/>
      <c r="B91" s="33"/>
      <c r="C91" s="30">
        <v>30</v>
      </c>
      <c r="D91" s="50">
        <f t="shared" si="8"/>
        <v>-8.1731722600756646E-2</v>
      </c>
      <c r="E91" s="50">
        <f t="shared" si="8"/>
        <v>-9.9030681833229467E-2</v>
      </c>
      <c r="F91" s="50">
        <f t="shared" si="8"/>
        <v>-0.11221431247658291</v>
      </c>
      <c r="G91" s="50">
        <f t="shared" si="8"/>
        <v>-0.12142185891794316</v>
      </c>
      <c r="H91" s="50">
        <f t="shared" si="8"/>
        <v>-0.12920079385776845</v>
      </c>
      <c r="I91" s="50">
        <f t="shared" si="8"/>
        <v>-0.13488455414012734</v>
      </c>
      <c r="J91" s="50">
        <f t="shared" si="8"/>
        <v>-0.13954077845330465</v>
      </c>
      <c r="K91" s="50">
        <f t="shared" si="8"/>
        <v>-0.14387137674545183</v>
      </c>
      <c r="L91" s="50">
        <f t="shared" si="8"/>
        <v>-0.14712517548107865</v>
      </c>
      <c r="M91" s="50">
        <f t="shared" si="8"/>
        <v>-0.15029627226311018</v>
      </c>
      <c r="N91" s="50">
        <f t="shared" si="8"/>
        <v>-0.15269086357947426</v>
      </c>
      <c r="O91" s="50">
        <f t="shared" si="8"/>
        <v>-0.15511808473803634</v>
      </c>
      <c r="P91" s="50">
        <f t="shared" si="8"/>
        <v>-0.15694914777257671</v>
      </c>
      <c r="Q91" s="50">
        <f t="shared" si="8"/>
        <v>-0.15887024618410198</v>
      </c>
      <c r="R91" s="50">
        <f t="shared" si="8"/>
        <v>-0.16031228029675013</v>
      </c>
      <c r="S91" s="50">
        <f t="shared" si="8"/>
        <v>-0.16187314972638372</v>
      </c>
      <c r="T91" s="50">
        <f t="shared" si="8"/>
        <v>-0.16303567562640278</v>
      </c>
      <c r="U91" s="50">
        <f t="shared" si="8"/>
        <v>-0.16433084767390846</v>
      </c>
      <c r="V91" s="50">
        <f t="shared" si="8"/>
        <v>-0.16528601726144126</v>
      </c>
      <c r="W91" s="50">
        <f t="shared" si="8"/>
        <v>-0.16637946362547162</v>
      </c>
      <c r="X91" s="50">
        <f t="shared" si="8"/>
        <v>-0.16717671010811425</v>
      </c>
      <c r="Y91" s="50">
        <f t="shared" si="8"/>
        <v>-0.16811328743418857</v>
      </c>
      <c r="Z91" s="50">
        <f t="shared" si="8"/>
        <v>-0.16878759269355378</v>
      </c>
      <c r="AA91" s="50">
        <f t="shared" si="8"/>
        <v>-0.17017650052963904</v>
      </c>
      <c r="AB91" s="50">
        <f t="shared" si="8"/>
        <v>-0.17138635740605121</v>
      </c>
      <c r="AC91" s="50">
        <f t="shared" si="8"/>
        <v>-0.17244969023402912</v>
      </c>
      <c r="AD91" s="50">
        <f t="shared" si="8"/>
        <v>-0.17339159719047506</v>
      </c>
      <c r="AE91" s="50">
        <f t="shared" si="8"/>
        <v>-0.17423175395419963</v>
      </c>
      <c r="AF91" s="50">
        <f t="shared" si="8"/>
        <v>-0.17498580308495112</v>
      </c>
      <c r="AG91" s="50">
        <f t="shared" si="8"/>
        <v>-0.17566633703455678</v>
      </c>
      <c r="AH91" s="50">
        <f t="shared" si="8"/>
        <v>-0.17628360700924645</v>
      </c>
      <c r="AI91" s="50">
        <f t="shared" si="8"/>
        <v>-0.17673141348764465</v>
      </c>
      <c r="AJ91" s="50">
        <f t="shared" si="8"/>
        <v>-0.17725095541401267</v>
      </c>
    </row>
    <row r="92" spans="1:36" hidden="1" x14ac:dyDescent="0.3">
      <c r="A92" s="18"/>
      <c r="B92" s="33"/>
      <c r="C92" s="30">
        <v>45</v>
      </c>
      <c r="D92" s="48">
        <f t="shared" si="8"/>
        <v>-0.2160164506938699</v>
      </c>
      <c r="E92" s="48">
        <f t="shared" si="8"/>
        <v>-0.2307992763490144</v>
      </c>
      <c r="F92" s="48">
        <f t="shared" si="8"/>
        <v>-0.24187485951437199</v>
      </c>
      <c r="G92" s="48">
        <f t="shared" si="8"/>
        <v>-0.25018932031846119</v>
      </c>
      <c r="H92" s="48">
        <f t="shared" si="8"/>
        <v>-0.25628943705866775</v>
      </c>
      <c r="I92" s="48">
        <f t="shared" si="8"/>
        <v>-0.26150886982721505</v>
      </c>
      <c r="J92" s="48">
        <f t="shared" si="8"/>
        <v>-0.26578086672117729</v>
      </c>
      <c r="K92" s="48">
        <f t="shared" si="8"/>
        <v>-0.26906796906796893</v>
      </c>
      <c r="L92" s="48">
        <f t="shared" si="8"/>
        <v>-0.27210403150174689</v>
      </c>
      <c r="M92" s="48">
        <f t="shared" si="8"/>
        <v>-0.27470678897872719</v>
      </c>
      <c r="N92" s="48">
        <f t="shared" si="8"/>
        <v>-0.27674582653574242</v>
      </c>
      <c r="O92" s="48">
        <f t="shared" si="8"/>
        <v>-0.27873420583043534</v>
      </c>
      <c r="P92" s="48">
        <f t="shared" si="8"/>
        <v>-0.28048878205128192</v>
      </c>
      <c r="Q92" s="48">
        <f t="shared" si="8"/>
        <v>-0.28186888029269802</v>
      </c>
      <c r="R92" s="48">
        <f t="shared" si="8"/>
        <v>-0.28327428016927886</v>
      </c>
      <c r="S92" s="48">
        <f t="shared" si="8"/>
        <v>-0.28453917170422449</v>
      </c>
      <c r="T92" s="48">
        <f t="shared" si="8"/>
        <v>-0.28553040219706871</v>
      </c>
      <c r="U92" s="48">
        <f t="shared" si="8"/>
        <v>-0.28657801157801149</v>
      </c>
      <c r="V92" s="48">
        <f t="shared" si="8"/>
        <v>-0.28753452449104616</v>
      </c>
      <c r="W92" s="48">
        <f t="shared" si="8"/>
        <v>-0.28827774649062421</v>
      </c>
      <c r="X92" s="48">
        <f t="shared" si="8"/>
        <v>-0.28908989530723167</v>
      </c>
      <c r="Y92" s="48">
        <f t="shared" si="8"/>
        <v>-0.28983956031261515</v>
      </c>
      <c r="Z92" s="48">
        <f t="shared" si="8"/>
        <v>-0.29041528305546987</v>
      </c>
      <c r="AA92" s="48">
        <f t="shared" si="8"/>
        <v>-0.29166826026676856</v>
      </c>
      <c r="AB92" s="48">
        <f t="shared" si="8"/>
        <v>-0.29265670447528264</v>
      </c>
      <c r="AC92" s="48">
        <f t="shared" si="8"/>
        <v>-0.29352554180470036</v>
      </c>
      <c r="AD92" s="48">
        <f t="shared" si="8"/>
        <v>-0.29429524328429657</v>
      </c>
      <c r="AE92" s="48">
        <f t="shared" si="8"/>
        <v>-0.29506774407493114</v>
      </c>
      <c r="AF92" s="48">
        <f t="shared" si="8"/>
        <v>-0.29567957213588275</v>
      </c>
      <c r="AG92" s="48">
        <f t="shared" si="8"/>
        <v>-0.29623179825488782</v>
      </c>
      <c r="AH92" s="48">
        <f t="shared" si="8"/>
        <v>-0.29680645268233058</v>
      </c>
      <c r="AI92" s="48">
        <f t="shared" si="8"/>
        <v>-0.29725959718947087</v>
      </c>
      <c r="AJ92" s="48">
        <f t="shared" si="8"/>
        <v>-0.29767422984689162</v>
      </c>
    </row>
    <row r="93" spans="1:36" hidden="1" x14ac:dyDescent="0.3">
      <c r="A93" s="18"/>
      <c r="B93" s="18"/>
      <c r="C93" s="18"/>
      <c r="D93" s="51">
        <f>AVERAGE(D81:AJ85,D88:AJ90)</f>
        <v>-5.1963123144789139E-2</v>
      </c>
      <c r="E93" s="51">
        <f>AVERAGE(D81:AJ92)</f>
        <v>-7.3425564775781785E-2</v>
      </c>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row>
    <row r="94" spans="1:36" hidden="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row>
    <row r="95" spans="1:36" hidden="1" x14ac:dyDescent="0.3">
      <c r="A95" s="18"/>
      <c r="B95" s="15" t="s">
        <v>15</v>
      </c>
      <c r="C95" s="18"/>
      <c r="D95" s="18"/>
      <c r="E95" s="18"/>
      <c r="F95" s="18"/>
      <c r="G95" s="18"/>
      <c r="H95" s="18"/>
      <c r="I95" s="18"/>
      <c r="J95" s="18"/>
      <c r="K95" s="18"/>
      <c r="L95" s="18"/>
      <c r="M95" s="15" t="s">
        <v>16</v>
      </c>
      <c r="N95" s="18"/>
      <c r="O95" s="18"/>
      <c r="P95" s="18"/>
      <c r="Q95" s="18"/>
      <c r="R95" s="18"/>
      <c r="S95" s="18"/>
      <c r="T95" s="18"/>
      <c r="U95" s="18"/>
      <c r="V95" s="18"/>
      <c r="W95" s="18"/>
      <c r="X95" s="18"/>
      <c r="Y95" s="18"/>
      <c r="Z95" s="18"/>
      <c r="AA95" s="18"/>
      <c r="AB95" s="18"/>
      <c r="AC95" s="18"/>
      <c r="AD95" s="18"/>
      <c r="AE95" s="18"/>
      <c r="AF95" s="18"/>
      <c r="AG95" s="18"/>
      <c r="AH95" s="18"/>
      <c r="AI95" s="18"/>
      <c r="AJ95" s="18"/>
    </row>
    <row r="96" spans="1:36" ht="62.4" hidden="1" x14ac:dyDescent="0.3">
      <c r="A96" s="18"/>
      <c r="B96" s="52" t="s">
        <v>9</v>
      </c>
      <c r="C96" s="52" t="s">
        <v>10</v>
      </c>
      <c r="D96" s="53" t="s">
        <v>17</v>
      </c>
      <c r="E96" s="53" t="s">
        <v>18</v>
      </c>
      <c r="F96" s="53" t="s">
        <v>19</v>
      </c>
      <c r="G96" s="53" t="s">
        <v>20</v>
      </c>
      <c r="H96" s="53" t="s">
        <v>21</v>
      </c>
      <c r="I96" s="53" t="s">
        <v>22</v>
      </c>
      <c r="J96" s="53" t="s">
        <v>23</v>
      </c>
      <c r="L96" s="18"/>
      <c r="M96" s="52" t="s">
        <v>9</v>
      </c>
      <c r="N96" s="52" t="s">
        <v>10</v>
      </c>
      <c r="O96" s="53" t="s">
        <v>17</v>
      </c>
      <c r="P96" s="53" t="s">
        <v>18</v>
      </c>
      <c r="Q96" s="53" t="s">
        <v>19</v>
      </c>
      <c r="R96" s="53" t="s">
        <v>20</v>
      </c>
      <c r="S96" s="53" t="s">
        <v>21</v>
      </c>
      <c r="T96" s="53" t="s">
        <v>22</v>
      </c>
      <c r="U96" s="53" t="s">
        <v>23</v>
      </c>
      <c r="V96" s="18"/>
      <c r="W96" s="18"/>
      <c r="X96" s="18"/>
      <c r="Y96" s="18"/>
      <c r="Z96" s="18"/>
      <c r="AA96" s="18"/>
      <c r="AB96" s="18"/>
      <c r="AC96" s="18"/>
      <c r="AD96" s="18"/>
      <c r="AE96" s="18"/>
      <c r="AF96" s="18"/>
      <c r="AG96" s="18"/>
      <c r="AH96" s="18"/>
      <c r="AI96" s="18"/>
      <c r="AJ96" s="18"/>
    </row>
    <row r="97" spans="1:36" hidden="1" x14ac:dyDescent="0.3">
      <c r="A97" s="18"/>
      <c r="B97" s="54">
        <v>22</v>
      </c>
      <c r="C97" s="55">
        <v>9</v>
      </c>
      <c r="D97" s="56">
        <v>240</v>
      </c>
      <c r="E97" s="57">
        <v>217.2</v>
      </c>
      <c r="F97" s="58">
        <f>D97-E97</f>
        <v>22.800000000000011</v>
      </c>
      <c r="G97" s="58">
        <v>681.3</v>
      </c>
      <c r="H97" s="58">
        <f t="shared" ref="H97:H108" si="9">G97/(E97/100)</f>
        <v>313.67403314917129</v>
      </c>
      <c r="I97" s="59">
        <f>H97/100</f>
        <v>3.1367403314917128</v>
      </c>
      <c r="J97" s="59">
        <v>1.3050999999999999</v>
      </c>
      <c r="L97" s="18"/>
      <c r="M97" s="54">
        <v>22</v>
      </c>
      <c r="N97" s="55">
        <v>9</v>
      </c>
      <c r="O97" s="56">
        <v>240</v>
      </c>
      <c r="P97" s="57">
        <v>217.2</v>
      </c>
      <c r="Q97" s="58">
        <f>O97-P97</f>
        <v>22.800000000000011</v>
      </c>
      <c r="R97" s="58">
        <v>681.3</v>
      </c>
      <c r="S97" s="58">
        <f t="shared" ref="S97:S108" si="10">R97/(P97/100)</f>
        <v>313.67403314917129</v>
      </c>
      <c r="T97" s="59">
        <f>S97/100</f>
        <v>3.1367403314917128</v>
      </c>
      <c r="U97" s="59">
        <v>1.3050999999999999</v>
      </c>
      <c r="V97" s="18"/>
      <c r="W97" s="18"/>
      <c r="X97" s="18"/>
      <c r="Y97" s="18"/>
      <c r="Z97" s="18"/>
      <c r="AA97" s="18"/>
      <c r="AB97" s="18"/>
      <c r="AC97" s="18"/>
      <c r="AD97" s="18"/>
      <c r="AE97" s="18"/>
      <c r="AF97" s="18"/>
      <c r="AG97" s="18"/>
      <c r="AH97" s="18"/>
      <c r="AI97" s="18"/>
      <c r="AJ97" s="18"/>
    </row>
    <row r="98" spans="1:36" hidden="1" x14ac:dyDescent="0.3">
      <c r="A98" s="18"/>
      <c r="B98" s="60"/>
      <c r="C98" s="61">
        <v>15</v>
      </c>
      <c r="D98" s="62">
        <v>240</v>
      </c>
      <c r="E98" s="63">
        <v>216.6</v>
      </c>
      <c r="F98" s="64">
        <f t="shared" ref="F98:F108" si="11">D98-E98</f>
        <v>23.400000000000006</v>
      </c>
      <c r="G98" s="64">
        <v>980.1</v>
      </c>
      <c r="H98" s="64">
        <f t="shared" si="9"/>
        <v>452.49307479224382</v>
      </c>
      <c r="I98" s="65">
        <f t="shared" ref="I98:I108" si="12">H98/100</f>
        <v>4.5249307479224381</v>
      </c>
      <c r="J98" s="65">
        <v>1.514</v>
      </c>
      <c r="L98" s="18"/>
      <c r="M98" s="60"/>
      <c r="N98" s="61">
        <v>15</v>
      </c>
      <c r="O98" s="62">
        <v>240</v>
      </c>
      <c r="P98" s="63">
        <v>216.6</v>
      </c>
      <c r="Q98" s="64">
        <f t="shared" ref="Q98:Q108" si="13">O98-P98</f>
        <v>23.400000000000006</v>
      </c>
      <c r="R98" s="64">
        <v>980.1</v>
      </c>
      <c r="S98" s="64">
        <f t="shared" si="10"/>
        <v>452.49307479224382</v>
      </c>
      <c r="T98" s="65">
        <f t="shared" ref="T98:T108" si="14">S98/100</f>
        <v>4.5249307479224381</v>
      </c>
      <c r="U98" s="65">
        <v>1.514</v>
      </c>
      <c r="V98" s="18"/>
      <c r="W98" s="18"/>
      <c r="X98" s="18"/>
      <c r="Y98" s="18"/>
      <c r="Z98" s="18"/>
      <c r="AA98" s="18"/>
      <c r="AB98" s="18"/>
      <c r="AC98" s="18"/>
      <c r="AD98" s="18"/>
      <c r="AE98" s="18"/>
      <c r="AF98" s="18"/>
      <c r="AG98" s="18"/>
      <c r="AH98" s="18"/>
      <c r="AI98" s="18"/>
      <c r="AJ98" s="18"/>
    </row>
    <row r="99" spans="1:36" hidden="1" x14ac:dyDescent="0.3">
      <c r="A99" s="18"/>
      <c r="B99" s="66">
        <v>32</v>
      </c>
      <c r="C99" s="67">
        <v>9</v>
      </c>
      <c r="D99" s="68">
        <v>240</v>
      </c>
      <c r="E99" s="69">
        <v>212.7</v>
      </c>
      <c r="F99" s="70">
        <f t="shared" si="11"/>
        <v>27.300000000000011</v>
      </c>
      <c r="G99" s="70">
        <v>979.4</v>
      </c>
      <c r="H99" s="70">
        <f t="shared" si="9"/>
        <v>460.46074283027741</v>
      </c>
      <c r="I99" s="71">
        <f t="shared" si="12"/>
        <v>4.6046074283027743</v>
      </c>
      <c r="J99" s="72">
        <v>1.3381000000000001</v>
      </c>
      <c r="L99" s="18"/>
      <c r="M99" s="66">
        <v>32</v>
      </c>
      <c r="N99" s="67">
        <v>9</v>
      </c>
      <c r="O99" s="68">
        <v>240</v>
      </c>
      <c r="P99" s="69">
        <v>212.7</v>
      </c>
      <c r="Q99" s="70">
        <f t="shared" si="13"/>
        <v>27.300000000000011</v>
      </c>
      <c r="R99" s="70">
        <v>979.4</v>
      </c>
      <c r="S99" s="70">
        <f t="shared" si="10"/>
        <v>460.46074283027741</v>
      </c>
      <c r="T99" s="71">
        <f t="shared" si="14"/>
        <v>4.6046074283027743</v>
      </c>
      <c r="U99" s="72">
        <v>1.3381000000000001</v>
      </c>
      <c r="V99" s="18"/>
      <c r="W99" s="18"/>
      <c r="X99" s="18"/>
      <c r="Y99" s="18"/>
      <c r="Z99" s="18"/>
      <c r="AA99" s="18"/>
      <c r="AB99" s="18"/>
      <c r="AC99" s="18"/>
      <c r="AD99" s="18"/>
      <c r="AE99" s="18"/>
      <c r="AF99" s="18"/>
      <c r="AG99" s="18"/>
      <c r="AH99" s="18"/>
      <c r="AI99" s="18"/>
      <c r="AJ99" s="18"/>
    </row>
    <row r="100" spans="1:36" hidden="1" x14ac:dyDescent="0.3">
      <c r="A100" s="18"/>
      <c r="B100" s="73"/>
      <c r="C100" s="74">
        <v>11</v>
      </c>
      <c r="D100" s="75">
        <v>240</v>
      </c>
      <c r="E100" s="76">
        <v>213.1</v>
      </c>
      <c r="F100" s="46">
        <f t="shared" si="11"/>
        <v>26.900000000000006</v>
      </c>
      <c r="G100" s="46">
        <v>1011.5</v>
      </c>
      <c r="H100" s="46">
        <f t="shared" si="9"/>
        <v>474.65978413890195</v>
      </c>
      <c r="I100" s="77">
        <f t="shared" si="12"/>
        <v>4.7465978413890193</v>
      </c>
      <c r="J100" s="78">
        <v>1.4226000000000001</v>
      </c>
      <c r="L100" s="18"/>
      <c r="M100" s="73"/>
      <c r="N100" s="74">
        <v>11</v>
      </c>
      <c r="O100" s="75">
        <v>240</v>
      </c>
      <c r="P100" s="76">
        <v>213.1</v>
      </c>
      <c r="Q100" s="46">
        <f t="shared" si="13"/>
        <v>26.900000000000006</v>
      </c>
      <c r="R100" s="46">
        <v>1011.5</v>
      </c>
      <c r="S100" s="46">
        <f t="shared" si="10"/>
        <v>474.65978413890195</v>
      </c>
      <c r="T100" s="77">
        <f t="shared" si="14"/>
        <v>4.7465978413890193</v>
      </c>
      <c r="U100" s="78">
        <v>1.4226000000000001</v>
      </c>
      <c r="V100" s="18"/>
      <c r="W100" s="18"/>
      <c r="X100" s="18"/>
      <c r="Y100" s="18"/>
      <c r="Z100" s="18"/>
      <c r="AA100" s="18"/>
      <c r="AB100" s="18"/>
      <c r="AC100" s="18"/>
      <c r="AD100" s="18"/>
      <c r="AE100" s="18"/>
      <c r="AF100" s="18"/>
      <c r="AG100" s="18"/>
      <c r="AH100" s="18"/>
      <c r="AI100" s="18"/>
      <c r="AJ100" s="18"/>
    </row>
    <row r="101" spans="1:36" hidden="1" x14ac:dyDescent="0.3">
      <c r="A101" s="18"/>
      <c r="B101" s="73"/>
      <c r="C101" s="74">
        <v>15</v>
      </c>
      <c r="D101" s="75">
        <v>240</v>
      </c>
      <c r="E101" s="76">
        <f>P101+1</f>
        <v>216.8</v>
      </c>
      <c r="F101" s="46">
        <f t="shared" si="11"/>
        <v>23.199999999999989</v>
      </c>
      <c r="G101" s="46">
        <v>1462.7</v>
      </c>
      <c r="H101" s="46">
        <f t="shared" si="9"/>
        <v>674.67712177121768</v>
      </c>
      <c r="I101" s="77">
        <f t="shared" si="12"/>
        <v>6.746771217712177</v>
      </c>
      <c r="J101" s="78">
        <v>1.4347000000000001</v>
      </c>
      <c r="L101" s="18"/>
      <c r="M101" s="73"/>
      <c r="N101" s="74">
        <v>15</v>
      </c>
      <c r="O101" s="75">
        <v>240</v>
      </c>
      <c r="P101" s="76">
        <v>215.8</v>
      </c>
      <c r="Q101" s="46">
        <f t="shared" si="13"/>
        <v>24.199999999999989</v>
      </c>
      <c r="R101" s="46">
        <v>1462.7</v>
      </c>
      <c r="S101" s="46">
        <f t="shared" si="10"/>
        <v>677.80352177942541</v>
      </c>
      <c r="T101" s="77">
        <f t="shared" si="14"/>
        <v>6.7780352177942538</v>
      </c>
      <c r="U101" s="78">
        <v>1.4347000000000001</v>
      </c>
      <c r="V101" s="18"/>
      <c r="W101" s="18"/>
      <c r="X101" s="18"/>
      <c r="Y101" s="18"/>
      <c r="Z101" s="18"/>
      <c r="AA101" s="18"/>
      <c r="AB101" s="18"/>
      <c r="AC101" s="18"/>
      <c r="AD101" s="18"/>
      <c r="AE101" s="18"/>
      <c r="AF101" s="18"/>
      <c r="AG101" s="18"/>
      <c r="AH101" s="18"/>
      <c r="AI101" s="18"/>
      <c r="AJ101" s="18"/>
    </row>
    <row r="102" spans="1:36" hidden="1" x14ac:dyDescent="0.3">
      <c r="A102" s="18"/>
      <c r="B102" s="73"/>
      <c r="C102" s="74">
        <v>30</v>
      </c>
      <c r="D102" s="75">
        <v>240</v>
      </c>
      <c r="E102" s="76">
        <f>P102+1</f>
        <v>217</v>
      </c>
      <c r="F102" s="46">
        <f t="shared" si="11"/>
        <v>23</v>
      </c>
      <c r="G102" s="46">
        <v>2153.4</v>
      </c>
      <c r="H102" s="46">
        <f t="shared" si="9"/>
        <v>992.35023041474665</v>
      </c>
      <c r="I102" s="77">
        <f t="shared" si="12"/>
        <v>9.9235023041474673</v>
      </c>
      <c r="J102" s="78">
        <v>1.4141999999999999</v>
      </c>
      <c r="L102" s="18"/>
      <c r="M102" s="73"/>
      <c r="N102" s="74">
        <v>30</v>
      </c>
      <c r="O102" s="75">
        <v>240</v>
      </c>
      <c r="P102" s="76">
        <v>216</v>
      </c>
      <c r="Q102" s="46">
        <f t="shared" si="13"/>
        <v>24</v>
      </c>
      <c r="R102" s="46">
        <v>2153.4</v>
      </c>
      <c r="S102" s="46">
        <f t="shared" si="10"/>
        <v>996.94444444444446</v>
      </c>
      <c r="T102" s="77">
        <f t="shared" si="14"/>
        <v>9.969444444444445</v>
      </c>
      <c r="U102" s="78">
        <v>1.4141999999999999</v>
      </c>
      <c r="V102" s="18"/>
      <c r="W102" s="18"/>
      <c r="X102" s="18"/>
      <c r="Y102" s="18"/>
      <c r="Z102" s="18"/>
      <c r="AA102" s="18"/>
      <c r="AB102" s="18"/>
      <c r="AC102" s="18"/>
      <c r="AD102" s="18"/>
      <c r="AE102" s="18"/>
      <c r="AF102" s="18"/>
      <c r="AG102" s="18"/>
      <c r="AH102" s="18"/>
      <c r="AI102" s="18"/>
      <c r="AJ102" s="18"/>
    </row>
    <row r="103" spans="1:36" hidden="1" x14ac:dyDescent="0.3">
      <c r="A103" s="18"/>
      <c r="B103" s="79"/>
      <c r="C103" s="80">
        <v>45</v>
      </c>
      <c r="D103" s="81">
        <v>180</v>
      </c>
      <c r="E103" s="82">
        <f>P103+6</f>
        <v>157.5</v>
      </c>
      <c r="F103" s="83">
        <f t="shared" si="11"/>
        <v>22.5</v>
      </c>
      <c r="G103" s="83">
        <v>1998.5</v>
      </c>
      <c r="H103" s="83">
        <f t="shared" si="9"/>
        <v>1268.8888888888889</v>
      </c>
      <c r="I103" s="84">
        <f t="shared" si="12"/>
        <v>12.68888888888889</v>
      </c>
      <c r="J103" s="85">
        <v>1.4853000000000001</v>
      </c>
      <c r="L103" s="18"/>
      <c r="M103" s="79"/>
      <c r="N103" s="80">
        <v>45</v>
      </c>
      <c r="O103" s="81">
        <v>180</v>
      </c>
      <c r="P103" s="82">
        <v>151.5</v>
      </c>
      <c r="Q103" s="83">
        <f t="shared" si="13"/>
        <v>28.5</v>
      </c>
      <c r="R103" s="83">
        <v>1998.5</v>
      </c>
      <c r="S103" s="83">
        <f t="shared" si="10"/>
        <v>1319.1419141914191</v>
      </c>
      <c r="T103" s="84">
        <f t="shared" si="14"/>
        <v>13.19141914191419</v>
      </c>
      <c r="U103" s="85">
        <v>1.4853000000000001</v>
      </c>
      <c r="V103" s="18"/>
      <c r="W103" s="18"/>
      <c r="X103" s="18"/>
      <c r="Y103" s="18"/>
      <c r="Z103" s="18"/>
      <c r="AA103" s="18"/>
      <c r="AB103" s="18"/>
      <c r="AC103" s="18"/>
      <c r="AD103" s="18"/>
      <c r="AE103" s="18"/>
      <c r="AF103" s="18"/>
      <c r="AG103" s="18"/>
      <c r="AH103" s="18"/>
      <c r="AI103" s="18"/>
      <c r="AJ103" s="18"/>
    </row>
    <row r="104" spans="1:36" hidden="1" x14ac:dyDescent="0.3">
      <c r="A104" s="18"/>
      <c r="B104" s="86">
        <v>42</v>
      </c>
      <c r="C104" s="55">
        <v>9</v>
      </c>
      <c r="D104" s="87">
        <v>240</v>
      </c>
      <c r="E104" s="88">
        <f>P104+1</f>
        <v>217.5</v>
      </c>
      <c r="F104" s="45">
        <f t="shared" si="11"/>
        <v>22.5</v>
      </c>
      <c r="G104" s="45">
        <v>1104.0999999999999</v>
      </c>
      <c r="H104" s="45">
        <f t="shared" si="9"/>
        <v>507.63218390804599</v>
      </c>
      <c r="I104" s="89">
        <f t="shared" si="12"/>
        <v>5.0763218390804603</v>
      </c>
      <c r="J104" s="89">
        <v>1.3724000000000001</v>
      </c>
      <c r="L104" s="18"/>
      <c r="M104" s="86">
        <v>42</v>
      </c>
      <c r="N104" s="55">
        <v>9</v>
      </c>
      <c r="O104" s="87">
        <v>240</v>
      </c>
      <c r="P104" s="88">
        <v>216.5</v>
      </c>
      <c r="Q104" s="45">
        <f t="shared" si="13"/>
        <v>23.5</v>
      </c>
      <c r="R104" s="45">
        <v>1104.0999999999999</v>
      </c>
      <c r="S104" s="45">
        <f t="shared" si="10"/>
        <v>509.97690531177824</v>
      </c>
      <c r="T104" s="89">
        <f t="shared" si="14"/>
        <v>5.0997690531177824</v>
      </c>
      <c r="U104" s="89">
        <v>1.3724000000000001</v>
      </c>
      <c r="V104" s="18"/>
      <c r="W104" s="18"/>
      <c r="X104" s="18"/>
      <c r="Y104" s="18"/>
      <c r="Z104" s="18"/>
      <c r="AA104" s="18"/>
      <c r="AB104" s="18"/>
      <c r="AC104" s="18"/>
      <c r="AD104" s="18"/>
      <c r="AE104" s="18"/>
      <c r="AF104" s="18"/>
      <c r="AG104" s="18"/>
      <c r="AH104" s="18"/>
      <c r="AI104" s="18"/>
      <c r="AJ104" s="18"/>
    </row>
    <row r="105" spans="1:36" hidden="1" x14ac:dyDescent="0.3">
      <c r="A105" s="18"/>
      <c r="B105" s="90"/>
      <c r="C105" s="74">
        <v>11</v>
      </c>
      <c r="D105" s="75">
        <v>240</v>
      </c>
      <c r="E105" s="76">
        <f>P105+1</f>
        <v>217</v>
      </c>
      <c r="F105" s="46">
        <f t="shared" si="11"/>
        <v>23</v>
      </c>
      <c r="G105" s="46">
        <v>1345</v>
      </c>
      <c r="H105" s="46">
        <f t="shared" si="9"/>
        <v>619.81566820276498</v>
      </c>
      <c r="I105" s="77">
        <f t="shared" si="12"/>
        <v>6.1981566820276495</v>
      </c>
      <c r="J105" s="77">
        <v>1.4172</v>
      </c>
      <c r="L105" s="18"/>
      <c r="M105" s="90"/>
      <c r="N105" s="74">
        <v>11</v>
      </c>
      <c r="O105" s="75">
        <v>240</v>
      </c>
      <c r="P105" s="76">
        <v>216</v>
      </c>
      <c r="Q105" s="46">
        <f t="shared" si="13"/>
        <v>24</v>
      </c>
      <c r="R105" s="46">
        <v>1345</v>
      </c>
      <c r="S105" s="46">
        <f t="shared" si="10"/>
        <v>622.68518518518511</v>
      </c>
      <c r="T105" s="77">
        <f t="shared" si="14"/>
        <v>6.2268518518518512</v>
      </c>
      <c r="U105" s="77">
        <v>1.4172</v>
      </c>
      <c r="V105" s="18"/>
      <c r="W105" s="18"/>
      <c r="X105" s="18"/>
      <c r="Y105" s="18"/>
      <c r="Z105" s="18"/>
      <c r="AA105" s="18"/>
      <c r="AB105" s="18"/>
      <c r="AC105" s="18"/>
      <c r="AD105" s="18"/>
      <c r="AE105" s="18"/>
      <c r="AF105" s="18"/>
      <c r="AG105" s="18"/>
      <c r="AH105" s="18"/>
      <c r="AI105" s="18"/>
      <c r="AJ105" s="18"/>
    </row>
    <row r="106" spans="1:36" hidden="1" x14ac:dyDescent="0.3">
      <c r="A106" s="18"/>
      <c r="B106" s="90"/>
      <c r="C106" s="74">
        <v>15</v>
      </c>
      <c r="D106" s="75">
        <v>240</v>
      </c>
      <c r="E106" s="76">
        <v>216.8</v>
      </c>
      <c r="F106" s="46">
        <f t="shared" si="11"/>
        <v>23.199999999999989</v>
      </c>
      <c r="G106" s="46">
        <v>1898.2</v>
      </c>
      <c r="H106" s="46">
        <f t="shared" si="9"/>
        <v>875.55350553505536</v>
      </c>
      <c r="I106" s="77">
        <f t="shared" si="12"/>
        <v>8.7555350553505544</v>
      </c>
      <c r="J106" s="77">
        <v>1.4833000000000001</v>
      </c>
      <c r="L106" s="18"/>
      <c r="M106" s="90"/>
      <c r="N106" s="74">
        <v>15</v>
      </c>
      <c r="O106" s="75">
        <v>240</v>
      </c>
      <c r="P106" s="76">
        <v>216.8</v>
      </c>
      <c r="Q106" s="46">
        <f t="shared" si="13"/>
        <v>23.199999999999989</v>
      </c>
      <c r="R106" s="46">
        <v>1898.2</v>
      </c>
      <c r="S106" s="46">
        <f t="shared" si="10"/>
        <v>875.55350553505536</v>
      </c>
      <c r="T106" s="77">
        <f t="shared" si="14"/>
        <v>8.7555350553505544</v>
      </c>
      <c r="U106" s="77">
        <v>1.4833000000000001</v>
      </c>
      <c r="V106" s="18"/>
      <c r="W106" s="18"/>
      <c r="X106" s="18"/>
      <c r="Y106" s="18"/>
      <c r="Z106" s="18"/>
      <c r="AA106" s="18"/>
      <c r="AB106" s="18"/>
      <c r="AC106" s="18"/>
      <c r="AD106" s="18"/>
      <c r="AE106" s="18"/>
      <c r="AF106" s="18"/>
      <c r="AG106" s="18"/>
      <c r="AH106" s="18"/>
      <c r="AI106" s="18"/>
      <c r="AJ106" s="18"/>
    </row>
    <row r="107" spans="1:36" hidden="1" x14ac:dyDescent="0.3">
      <c r="A107" s="18"/>
      <c r="B107" s="90"/>
      <c r="C107" s="74">
        <v>30</v>
      </c>
      <c r="D107" s="75">
        <v>180</v>
      </c>
      <c r="E107" s="76">
        <f>P107+5</f>
        <v>157</v>
      </c>
      <c r="F107" s="46">
        <f t="shared" si="11"/>
        <v>23</v>
      </c>
      <c r="G107" s="46">
        <v>2031</v>
      </c>
      <c r="H107" s="46">
        <f t="shared" si="9"/>
        <v>1293.6305732484077</v>
      </c>
      <c r="I107" s="77">
        <f t="shared" si="12"/>
        <v>12.936305732484078</v>
      </c>
      <c r="J107" s="77">
        <v>1.4008</v>
      </c>
      <c r="L107" s="18"/>
      <c r="M107" s="90"/>
      <c r="N107" s="74">
        <v>30</v>
      </c>
      <c r="O107" s="75">
        <v>180</v>
      </c>
      <c r="P107" s="76">
        <v>152</v>
      </c>
      <c r="Q107" s="46">
        <f t="shared" si="13"/>
        <v>28</v>
      </c>
      <c r="R107" s="46">
        <v>2031</v>
      </c>
      <c r="S107" s="46">
        <f t="shared" si="10"/>
        <v>1336.1842105263158</v>
      </c>
      <c r="T107" s="77">
        <f t="shared" si="14"/>
        <v>13.361842105263158</v>
      </c>
      <c r="U107" s="77">
        <v>1.4008</v>
      </c>
      <c r="V107" s="18"/>
      <c r="W107" s="18"/>
      <c r="X107" s="18"/>
      <c r="Y107" s="18"/>
      <c r="Z107" s="18"/>
      <c r="AA107" s="18"/>
      <c r="AB107" s="18"/>
      <c r="AC107" s="18"/>
      <c r="AD107" s="18"/>
      <c r="AE107" s="18"/>
      <c r="AF107" s="18"/>
      <c r="AG107" s="18"/>
      <c r="AH107" s="18"/>
      <c r="AI107" s="18"/>
      <c r="AJ107" s="18"/>
    </row>
    <row r="108" spans="1:36" hidden="1" x14ac:dyDescent="0.3">
      <c r="A108" s="18"/>
      <c r="B108" s="90"/>
      <c r="C108" s="74">
        <v>45</v>
      </c>
      <c r="D108" s="91">
        <v>140</v>
      </c>
      <c r="E108" s="92">
        <f>P108+6</f>
        <v>117</v>
      </c>
      <c r="F108" s="44">
        <f t="shared" si="11"/>
        <v>23</v>
      </c>
      <c r="G108" s="44">
        <v>1795.9</v>
      </c>
      <c r="H108" s="44">
        <f t="shared" si="9"/>
        <v>1534.9572649572651</v>
      </c>
      <c r="I108" s="93">
        <f t="shared" si="12"/>
        <v>15.349572649572652</v>
      </c>
      <c r="J108" s="93">
        <v>1.4307000000000001</v>
      </c>
      <c r="L108" s="18"/>
      <c r="M108" s="90"/>
      <c r="N108" s="74">
        <v>45</v>
      </c>
      <c r="O108" s="91">
        <v>140</v>
      </c>
      <c r="P108" s="92">
        <v>111</v>
      </c>
      <c r="Q108" s="44">
        <f t="shared" si="13"/>
        <v>29</v>
      </c>
      <c r="R108" s="44">
        <v>1795.9</v>
      </c>
      <c r="S108" s="44">
        <f t="shared" si="10"/>
        <v>1617.9279279279278</v>
      </c>
      <c r="T108" s="93">
        <f t="shared" si="14"/>
        <v>16.179279279279278</v>
      </c>
      <c r="U108" s="93">
        <v>1.4307000000000001</v>
      </c>
      <c r="V108" s="18"/>
      <c r="W108" s="18"/>
      <c r="X108" s="18"/>
      <c r="Y108" s="18"/>
      <c r="Z108" s="18"/>
      <c r="AA108" s="18"/>
      <c r="AB108" s="18"/>
      <c r="AC108" s="18"/>
      <c r="AD108" s="18"/>
      <c r="AE108" s="18"/>
      <c r="AF108" s="18"/>
      <c r="AG108" s="18"/>
      <c r="AH108" s="18"/>
      <c r="AI108" s="18"/>
      <c r="AJ108" s="18"/>
    </row>
    <row r="109" spans="1:36" hidden="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row>
    <row r="113" spans="1:36"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row>
    <row r="114" spans="1:36"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row>
    <row r="115" spans="1:36"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row>
    <row r="116" spans="1:36"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row>
    <row r="117" spans="1:36" hidden="1" x14ac:dyDescent="0.3">
      <c r="B117" s="15" t="s">
        <v>24</v>
      </c>
    </row>
    <row r="118" spans="1:36" hidden="1" x14ac:dyDescent="0.3">
      <c r="B118" s="38" t="s">
        <v>9</v>
      </c>
      <c r="C118" s="39" t="s">
        <v>10</v>
      </c>
      <c r="D118" s="40" t="s">
        <v>11</v>
      </c>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row>
    <row r="119" spans="1:36" hidden="1" x14ac:dyDescent="0.3">
      <c r="B119" s="38"/>
      <c r="C119" s="41"/>
      <c r="D119" s="42">
        <v>80</v>
      </c>
      <c r="E119" s="42">
        <v>90</v>
      </c>
      <c r="F119" s="42">
        <v>100</v>
      </c>
      <c r="G119" s="42">
        <v>110</v>
      </c>
      <c r="H119" s="42">
        <v>120</v>
      </c>
      <c r="I119" s="42">
        <v>130</v>
      </c>
      <c r="J119" s="42">
        <v>140</v>
      </c>
      <c r="K119" s="42">
        <v>150</v>
      </c>
      <c r="L119" s="42">
        <v>160</v>
      </c>
      <c r="M119" s="42">
        <v>170</v>
      </c>
      <c r="N119" s="42">
        <v>180</v>
      </c>
      <c r="O119" s="42">
        <v>190</v>
      </c>
      <c r="P119" s="42">
        <v>200</v>
      </c>
      <c r="Q119" s="42">
        <v>210</v>
      </c>
      <c r="R119" s="42">
        <v>220</v>
      </c>
      <c r="S119" s="42">
        <v>230</v>
      </c>
      <c r="T119" s="42">
        <v>240</v>
      </c>
      <c r="U119" s="42">
        <v>250</v>
      </c>
      <c r="V119" s="42">
        <v>260</v>
      </c>
      <c r="W119" s="42">
        <v>270</v>
      </c>
      <c r="X119" s="42">
        <v>280</v>
      </c>
      <c r="Y119" s="42">
        <v>290</v>
      </c>
      <c r="Z119" s="42">
        <v>300</v>
      </c>
      <c r="AA119" s="42">
        <v>320</v>
      </c>
      <c r="AB119" s="42">
        <v>340</v>
      </c>
      <c r="AC119" s="42">
        <v>360</v>
      </c>
      <c r="AD119" s="42">
        <v>380</v>
      </c>
      <c r="AE119" s="42">
        <v>400</v>
      </c>
      <c r="AF119" s="42">
        <v>420</v>
      </c>
      <c r="AG119" s="42">
        <v>440</v>
      </c>
      <c r="AH119" s="42">
        <v>460</v>
      </c>
      <c r="AI119" s="42">
        <v>480</v>
      </c>
      <c r="AJ119" s="42">
        <v>500</v>
      </c>
    </row>
    <row r="120" spans="1:36" hidden="1" x14ac:dyDescent="0.3">
      <c r="B120" s="94">
        <v>22</v>
      </c>
      <c r="C120" s="95">
        <v>9</v>
      </c>
      <c r="D120" s="96">
        <v>159.01995225700932</v>
      </c>
      <c r="E120" s="96">
        <v>192.14910897721961</v>
      </c>
      <c r="F120" s="96">
        <v>225.2782656974299</v>
      </c>
      <c r="G120" s="96">
        <v>258.40742241764019</v>
      </c>
      <c r="H120" s="96">
        <v>291.53657913785042</v>
      </c>
      <c r="I120" s="96">
        <v>324.66573585806071</v>
      </c>
      <c r="J120" s="96">
        <v>357.794892578271</v>
      </c>
      <c r="K120" s="96">
        <v>390.92404929848124</v>
      </c>
      <c r="L120" s="96">
        <v>424.05320601869158</v>
      </c>
      <c r="M120" s="96">
        <v>457.18236273890182</v>
      </c>
      <c r="N120" s="96">
        <v>490.31151945911211</v>
      </c>
      <c r="O120" s="96">
        <v>523.4406761793224</v>
      </c>
      <c r="P120" s="96">
        <v>556.56983289953268</v>
      </c>
      <c r="Q120" s="96">
        <v>589.69898961974297</v>
      </c>
      <c r="R120" s="96">
        <v>622.82814633995315</v>
      </c>
      <c r="S120" s="96">
        <v>655.95730306016355</v>
      </c>
      <c r="T120" s="96">
        <v>689.08645978037384</v>
      </c>
      <c r="U120" s="96">
        <v>722.21561650058413</v>
      </c>
      <c r="V120" s="96">
        <v>755.34477322079431</v>
      </c>
      <c r="W120" s="96">
        <v>788.4739299410046</v>
      </c>
      <c r="X120" s="96">
        <v>821.60308666121489</v>
      </c>
      <c r="Y120" s="96">
        <v>854.73224338142518</v>
      </c>
      <c r="Z120" s="96">
        <v>887.86140010163547</v>
      </c>
      <c r="AA120" s="96">
        <v>954.11971354205593</v>
      </c>
      <c r="AB120" s="96">
        <v>1020.3780269824766</v>
      </c>
      <c r="AC120" s="96">
        <v>1086.6363404228971</v>
      </c>
      <c r="AD120" s="96">
        <v>1152.8946538633177</v>
      </c>
      <c r="AE120" s="96">
        <v>1219.1529673037383</v>
      </c>
      <c r="AF120" s="96">
        <v>1285.4112807441588</v>
      </c>
      <c r="AG120" s="96">
        <v>1351.6695941845794</v>
      </c>
      <c r="AH120" s="96">
        <v>1417.927907625</v>
      </c>
      <c r="AI120" s="96">
        <v>1484.1862210654206</v>
      </c>
      <c r="AJ120" s="96">
        <v>1550.4445345058409</v>
      </c>
    </row>
    <row r="121" spans="1:36" hidden="1" x14ac:dyDescent="0.3">
      <c r="B121" s="94"/>
      <c r="C121" s="95">
        <v>15</v>
      </c>
      <c r="D121" s="97">
        <v>250.7133343317758</v>
      </c>
      <c r="E121" s="97">
        <v>299.39553517289727</v>
      </c>
      <c r="F121" s="97">
        <v>348.0777360140188</v>
      </c>
      <c r="G121" s="97">
        <v>396.75993685514027</v>
      </c>
      <c r="H121" s="97">
        <v>445.44213769626185</v>
      </c>
      <c r="I121" s="97">
        <v>494.12433853738327</v>
      </c>
      <c r="J121" s="97">
        <v>542.80653937850479</v>
      </c>
      <c r="K121" s="97">
        <v>591.48874021962638</v>
      </c>
      <c r="L121" s="97">
        <v>640.17094106074785</v>
      </c>
      <c r="M121" s="97">
        <v>688.85314190186944</v>
      </c>
      <c r="N121" s="97">
        <v>737.53534274299079</v>
      </c>
      <c r="O121" s="97">
        <v>786.21754358411238</v>
      </c>
      <c r="P121" s="97">
        <v>834.89974442523396</v>
      </c>
      <c r="Q121" s="97">
        <v>883.58194526635543</v>
      </c>
      <c r="R121" s="97">
        <v>932.2641461074769</v>
      </c>
      <c r="S121" s="97">
        <v>980.94634694859849</v>
      </c>
      <c r="T121" s="97">
        <v>1029.62854778972</v>
      </c>
      <c r="U121" s="97">
        <v>1078.3107486308413</v>
      </c>
      <c r="V121" s="97">
        <v>1126.9929494719629</v>
      </c>
      <c r="W121" s="97">
        <v>1175.6751503130845</v>
      </c>
      <c r="X121" s="97">
        <v>1224.3573511542061</v>
      </c>
      <c r="Y121" s="97">
        <v>1273.0395519953277</v>
      </c>
      <c r="Z121" s="97">
        <v>1321.721752836449</v>
      </c>
      <c r="AA121" s="97">
        <v>1419.086154518692</v>
      </c>
      <c r="AB121" s="97">
        <v>1516.4505562009351</v>
      </c>
      <c r="AC121" s="97">
        <v>1613.8149578831781</v>
      </c>
      <c r="AD121" s="97">
        <v>1711.1793595654212</v>
      </c>
      <c r="AE121" s="97">
        <v>1808.543761247664</v>
      </c>
      <c r="AF121" s="97">
        <v>1905.9081629299071</v>
      </c>
      <c r="AG121" s="97">
        <v>2003.2725646121503</v>
      </c>
      <c r="AH121" s="97">
        <v>2100.6369662943935</v>
      </c>
      <c r="AI121" s="97">
        <v>2198.0013679766362</v>
      </c>
      <c r="AJ121" s="97">
        <v>2295.3657696588793</v>
      </c>
    </row>
    <row r="122" spans="1:36" hidden="1" x14ac:dyDescent="0.3">
      <c r="B122" s="94">
        <v>32</v>
      </c>
      <c r="C122" s="95">
        <v>9</v>
      </c>
      <c r="D122" s="98">
        <v>209.64039669565224</v>
      </c>
      <c r="E122" s="98">
        <v>253.31547934057977</v>
      </c>
      <c r="F122" s="98">
        <v>296.99056198550738</v>
      </c>
      <c r="G122" s="98">
        <v>340.66564463043488</v>
      </c>
      <c r="H122" s="98">
        <v>384.34072727536244</v>
      </c>
      <c r="I122" s="98">
        <v>428.01580992029</v>
      </c>
      <c r="J122" s="98">
        <v>471.69089256521755</v>
      </c>
      <c r="K122" s="98">
        <v>515.36597521014505</v>
      </c>
      <c r="L122" s="98">
        <v>559.04105785507261</v>
      </c>
      <c r="M122" s="98">
        <v>602.71614050000017</v>
      </c>
      <c r="N122" s="98">
        <v>646.39122314492772</v>
      </c>
      <c r="O122" s="98">
        <v>690.06630578985528</v>
      </c>
      <c r="P122" s="98">
        <v>733.74138843478283</v>
      </c>
      <c r="Q122" s="98">
        <v>777.41647107971039</v>
      </c>
      <c r="R122" s="98">
        <v>821.09155372463795</v>
      </c>
      <c r="S122" s="98">
        <v>864.7666363695655</v>
      </c>
      <c r="T122" s="98">
        <v>908.44171901449306</v>
      </c>
      <c r="U122" s="98">
        <v>952.11680165942073</v>
      </c>
      <c r="V122" s="98">
        <v>995.79188430434806</v>
      </c>
      <c r="W122" s="98">
        <v>1039.4669669492757</v>
      </c>
      <c r="X122" s="98">
        <v>1083.1420495942032</v>
      </c>
      <c r="Y122" s="98">
        <v>1126.8171322391308</v>
      </c>
      <c r="Z122" s="98">
        <v>1170.4922148840585</v>
      </c>
      <c r="AA122" s="98">
        <v>1257.8423801739134</v>
      </c>
      <c r="AB122" s="98">
        <v>1345.1925454637685</v>
      </c>
      <c r="AC122" s="98">
        <v>1432.5427107536236</v>
      </c>
      <c r="AD122" s="98">
        <v>1519.8928760434787</v>
      </c>
      <c r="AE122" s="98">
        <v>1607.2430413333338</v>
      </c>
      <c r="AF122" s="98">
        <v>1694.593206623189</v>
      </c>
      <c r="AG122" s="98">
        <v>1781.9433719130441</v>
      </c>
      <c r="AH122" s="98">
        <v>1869.2935372028992</v>
      </c>
      <c r="AI122" s="98">
        <v>1956.6437024927545</v>
      </c>
      <c r="AJ122" s="98">
        <v>2043.9938677826092</v>
      </c>
    </row>
    <row r="123" spans="1:36" hidden="1" x14ac:dyDescent="0.3">
      <c r="B123" s="94"/>
      <c r="C123" s="95">
        <v>11</v>
      </c>
      <c r="D123" s="99">
        <v>246.89930339130439</v>
      </c>
      <c r="E123" s="99">
        <v>298.33665826449283</v>
      </c>
      <c r="F123" s="99">
        <v>349.77401313768127</v>
      </c>
      <c r="G123" s="99">
        <v>401.21136801086965</v>
      </c>
      <c r="H123" s="99">
        <v>452.64872288405809</v>
      </c>
      <c r="I123" s="99">
        <v>504.08607775724647</v>
      </c>
      <c r="J123" s="99">
        <v>555.52343263043497</v>
      </c>
      <c r="K123" s="99">
        <v>606.96078750362324</v>
      </c>
      <c r="L123" s="99">
        <v>658.39814237681173</v>
      </c>
      <c r="M123" s="99">
        <v>709.83549725000012</v>
      </c>
      <c r="N123" s="99">
        <v>761.27285212318861</v>
      </c>
      <c r="O123" s="99">
        <v>812.710206996377</v>
      </c>
      <c r="P123" s="99">
        <v>864.14756186956538</v>
      </c>
      <c r="Q123" s="99">
        <v>915.58491674275388</v>
      </c>
      <c r="R123" s="99">
        <v>967.02227161594215</v>
      </c>
      <c r="S123" s="99">
        <v>1018.4596264891306</v>
      </c>
      <c r="T123" s="99">
        <v>1069.8969813623191</v>
      </c>
      <c r="U123" s="99">
        <v>1121.3343362355076</v>
      </c>
      <c r="V123" s="99">
        <v>1172.7716911086959</v>
      </c>
      <c r="W123" s="99">
        <v>1224.2090459818842</v>
      </c>
      <c r="X123" s="99">
        <v>1275.6464008550727</v>
      </c>
      <c r="Y123" s="99">
        <v>1327.0837557282612</v>
      </c>
      <c r="Z123" s="99">
        <v>1378.5211106014497</v>
      </c>
      <c r="AA123" s="99">
        <v>1481.3958203478264</v>
      </c>
      <c r="AB123" s="99">
        <v>1584.2705300942032</v>
      </c>
      <c r="AC123" s="99">
        <v>1687.14523984058</v>
      </c>
      <c r="AD123" s="99">
        <v>1790.019949586957</v>
      </c>
      <c r="AE123" s="99">
        <v>1892.8946593333337</v>
      </c>
      <c r="AF123" s="99">
        <v>1995.7693690797105</v>
      </c>
      <c r="AG123" s="99">
        <v>2098.6440788260875</v>
      </c>
      <c r="AH123" s="99">
        <v>2201.5187885724645</v>
      </c>
      <c r="AI123" s="99">
        <v>2304.3934983188415</v>
      </c>
      <c r="AJ123" s="99">
        <v>2407.2682080652176</v>
      </c>
    </row>
    <row r="124" spans="1:36" hidden="1" x14ac:dyDescent="0.3">
      <c r="B124" s="94"/>
      <c r="C124" s="95">
        <v>15</v>
      </c>
      <c r="D124" s="99">
        <v>402.6236704437793</v>
      </c>
      <c r="E124" s="99">
        <v>480.80302392800826</v>
      </c>
      <c r="F124" s="99">
        <v>558.98237741223727</v>
      </c>
      <c r="G124" s="99">
        <v>637.16173089646622</v>
      </c>
      <c r="H124" s="99">
        <v>715.34108438069529</v>
      </c>
      <c r="I124" s="99">
        <v>793.52043786492413</v>
      </c>
      <c r="J124" s="99">
        <v>871.6997913491532</v>
      </c>
      <c r="K124" s="99">
        <v>949.87914483338227</v>
      </c>
      <c r="L124" s="99">
        <v>1028.0584983176111</v>
      </c>
      <c r="M124" s="99">
        <v>1106.2378518018402</v>
      </c>
      <c r="N124" s="99">
        <v>1184.417205286069</v>
      </c>
      <c r="O124" s="99">
        <v>1262.5965587702981</v>
      </c>
      <c r="P124" s="99">
        <v>1340.7759122545272</v>
      </c>
      <c r="Q124" s="99">
        <v>1418.955265738756</v>
      </c>
      <c r="R124" s="99">
        <v>1497.1346192229851</v>
      </c>
      <c r="S124" s="99">
        <v>1575.3139727072141</v>
      </c>
      <c r="T124" s="99">
        <v>1653.4933261914432</v>
      </c>
      <c r="U124" s="99">
        <v>1731.672679675672</v>
      </c>
      <c r="V124" s="99">
        <v>1809.8520331599011</v>
      </c>
      <c r="W124" s="99">
        <v>1888.0313866441302</v>
      </c>
      <c r="X124" s="99">
        <v>1966.2107401283592</v>
      </c>
      <c r="Y124" s="99">
        <v>2044.3900936125883</v>
      </c>
      <c r="Z124" s="99">
        <v>2122.5694470968169</v>
      </c>
      <c r="AA124" s="99">
        <v>2278.9281540652751</v>
      </c>
      <c r="AB124" s="99">
        <v>2435.2868610337332</v>
      </c>
      <c r="AC124" s="99">
        <v>2591.6455680021909</v>
      </c>
      <c r="AD124" s="99">
        <v>2748.004274970649</v>
      </c>
      <c r="AE124" s="99">
        <v>2904.3629819391067</v>
      </c>
      <c r="AF124" s="99">
        <v>3060.7216889075648</v>
      </c>
      <c r="AG124" s="99">
        <v>3217.080395876023</v>
      </c>
      <c r="AH124" s="99">
        <v>3373.4391028444811</v>
      </c>
      <c r="AI124" s="99">
        <v>3529.7978098129388</v>
      </c>
      <c r="AJ124" s="99">
        <v>3686.1565167813969</v>
      </c>
    </row>
    <row r="125" spans="1:36" hidden="1" x14ac:dyDescent="0.3">
      <c r="B125" s="94"/>
      <c r="C125" s="95">
        <v>30</v>
      </c>
      <c r="D125" s="99">
        <v>458</v>
      </c>
      <c r="E125" s="99">
        <v>549</v>
      </c>
      <c r="F125" s="99">
        <v>640</v>
      </c>
      <c r="G125" s="99">
        <v>731</v>
      </c>
      <c r="H125" s="99">
        <v>822</v>
      </c>
      <c r="I125" s="99">
        <v>913</v>
      </c>
      <c r="J125" s="99">
        <v>1004</v>
      </c>
      <c r="K125" s="99">
        <v>1095</v>
      </c>
      <c r="L125" s="99">
        <v>1186</v>
      </c>
      <c r="M125" s="99">
        <v>1276</v>
      </c>
      <c r="N125" s="99">
        <v>1367</v>
      </c>
      <c r="O125" s="99">
        <v>1458</v>
      </c>
      <c r="P125" s="99">
        <v>1549</v>
      </c>
      <c r="Q125" s="99">
        <v>1640</v>
      </c>
      <c r="R125" s="99">
        <v>1731</v>
      </c>
      <c r="S125" s="99">
        <v>1822</v>
      </c>
      <c r="T125" s="99">
        <v>1913</v>
      </c>
      <c r="U125" s="99">
        <v>2004</v>
      </c>
      <c r="V125" s="99">
        <v>2095</v>
      </c>
      <c r="W125" s="99">
        <v>2186</v>
      </c>
      <c r="X125" s="99">
        <v>2277</v>
      </c>
      <c r="Y125" s="99">
        <v>2368</v>
      </c>
      <c r="Z125" s="99">
        <v>2459</v>
      </c>
      <c r="AA125" s="99">
        <v>2641</v>
      </c>
      <c r="AB125" s="99">
        <v>2823</v>
      </c>
      <c r="AC125" s="99">
        <v>3005</v>
      </c>
      <c r="AD125" s="99">
        <v>3187</v>
      </c>
      <c r="AE125" s="99">
        <v>3369</v>
      </c>
      <c r="AF125" s="99">
        <v>3550</v>
      </c>
      <c r="AG125" s="99">
        <v>3732</v>
      </c>
      <c r="AH125" s="99">
        <v>3914</v>
      </c>
      <c r="AI125" s="99">
        <v>4096</v>
      </c>
      <c r="AJ125" s="99">
        <v>4278</v>
      </c>
    </row>
    <row r="126" spans="1:36" hidden="1" x14ac:dyDescent="0.3">
      <c r="B126" s="94"/>
      <c r="C126" s="95">
        <v>45</v>
      </c>
      <c r="D126" s="97">
        <v>803</v>
      </c>
      <c r="E126" s="97">
        <v>962</v>
      </c>
      <c r="F126" s="97">
        <v>1122</v>
      </c>
      <c r="G126" s="97">
        <v>1281</v>
      </c>
      <c r="H126" s="97">
        <v>1441</v>
      </c>
      <c r="I126" s="97">
        <v>1600</v>
      </c>
      <c r="J126" s="97">
        <v>1759</v>
      </c>
      <c r="K126" s="97">
        <v>1919</v>
      </c>
      <c r="L126" s="97">
        <v>2078</v>
      </c>
      <c r="M126" s="97">
        <v>2238</v>
      </c>
      <c r="N126" s="97">
        <v>2397</v>
      </c>
      <c r="O126" s="97">
        <v>2557</v>
      </c>
      <c r="P126" s="97">
        <v>2716</v>
      </c>
      <c r="Q126" s="97">
        <v>2876</v>
      </c>
      <c r="R126" s="97">
        <v>3035</v>
      </c>
      <c r="S126" s="97">
        <v>3195</v>
      </c>
      <c r="T126" s="97">
        <v>3354</v>
      </c>
      <c r="U126" s="97">
        <v>3514</v>
      </c>
      <c r="V126" s="97">
        <v>3673</v>
      </c>
      <c r="W126" s="97">
        <v>3833</v>
      </c>
      <c r="X126" s="97">
        <v>3992</v>
      </c>
      <c r="Y126" s="97">
        <v>4152</v>
      </c>
      <c r="Z126" s="97">
        <v>4311</v>
      </c>
      <c r="AA126" s="97">
        <v>4630</v>
      </c>
      <c r="AB126" s="97">
        <v>4949</v>
      </c>
      <c r="AC126" s="97">
        <v>5268</v>
      </c>
      <c r="AD126" s="97">
        <v>5587</v>
      </c>
      <c r="AE126" s="97">
        <v>5906</v>
      </c>
      <c r="AF126" s="97">
        <v>6225</v>
      </c>
      <c r="AG126" s="97">
        <v>6544</v>
      </c>
      <c r="AH126" s="97">
        <v>6863</v>
      </c>
      <c r="AI126" s="97">
        <v>7181</v>
      </c>
      <c r="AJ126" s="97">
        <v>7500</v>
      </c>
    </row>
    <row r="127" spans="1:36" hidden="1" x14ac:dyDescent="0.3">
      <c r="B127" s="100">
        <v>42</v>
      </c>
      <c r="C127" s="95">
        <v>9</v>
      </c>
      <c r="D127" s="98">
        <v>311.47746877657715</v>
      </c>
      <c r="E127" s="98">
        <v>371.95853067494164</v>
      </c>
      <c r="F127" s="98">
        <v>432.43959257330613</v>
      </c>
      <c r="G127" s="98">
        <v>492.92065447167062</v>
      </c>
      <c r="H127" s="98">
        <v>553.40171637003516</v>
      </c>
      <c r="I127" s="98">
        <v>613.88277826839965</v>
      </c>
      <c r="J127" s="98">
        <v>674.36384016676413</v>
      </c>
      <c r="K127" s="98">
        <v>734.84490206512874</v>
      </c>
      <c r="L127" s="98">
        <v>795.32596396349311</v>
      </c>
      <c r="M127" s="98">
        <v>855.80702586185771</v>
      </c>
      <c r="N127" s="98">
        <v>916.28808776022208</v>
      </c>
      <c r="O127" s="98">
        <v>976.76914965858668</v>
      </c>
      <c r="P127" s="98">
        <v>1037.2502115569512</v>
      </c>
      <c r="Q127" s="98">
        <v>1097.7312734553157</v>
      </c>
      <c r="R127" s="98">
        <v>1158.2123353536801</v>
      </c>
      <c r="S127" s="98">
        <v>1218.6933972520446</v>
      </c>
      <c r="T127" s="98">
        <v>1279.1744591504093</v>
      </c>
      <c r="U127" s="98">
        <v>1339.6555210487736</v>
      </c>
      <c r="V127" s="98">
        <v>1400.1365829471381</v>
      </c>
      <c r="W127" s="98">
        <v>1460.6176448455026</v>
      </c>
      <c r="X127" s="98">
        <v>1521.0987067438673</v>
      </c>
      <c r="Y127" s="98">
        <v>1581.5797686422318</v>
      </c>
      <c r="Z127" s="98">
        <v>1642.060830540596</v>
      </c>
      <c r="AA127" s="98">
        <v>1763.0229543373252</v>
      </c>
      <c r="AB127" s="98">
        <v>1883.9850781340542</v>
      </c>
      <c r="AC127" s="98">
        <v>2004.9472019307832</v>
      </c>
      <c r="AD127" s="98">
        <v>2125.9093257275122</v>
      </c>
      <c r="AE127" s="98">
        <v>2246.8714495242411</v>
      </c>
      <c r="AF127" s="98">
        <v>2367.8335733209701</v>
      </c>
      <c r="AG127" s="98">
        <v>2488.7956971176991</v>
      </c>
      <c r="AH127" s="98">
        <v>2609.7578209144285</v>
      </c>
      <c r="AI127" s="98">
        <v>2730.719944711157</v>
      </c>
      <c r="AJ127" s="98">
        <v>2851.682068507886</v>
      </c>
    </row>
    <row r="128" spans="1:36" hidden="1" x14ac:dyDescent="0.3">
      <c r="B128" s="100"/>
      <c r="C128" s="95">
        <v>11</v>
      </c>
      <c r="D128" s="99">
        <v>372.24160322137851</v>
      </c>
      <c r="E128" s="99">
        <v>444.52152617698601</v>
      </c>
      <c r="F128" s="99">
        <v>516.80144913259346</v>
      </c>
      <c r="G128" s="99">
        <v>589.08137208820096</v>
      </c>
      <c r="H128" s="99">
        <v>661.36129504380847</v>
      </c>
      <c r="I128" s="99">
        <v>733.64121799941586</v>
      </c>
      <c r="J128" s="99">
        <v>805.92114095502336</v>
      </c>
      <c r="K128" s="99">
        <v>878.20106391063098</v>
      </c>
      <c r="L128" s="99">
        <v>950.48098686623837</v>
      </c>
      <c r="M128" s="99">
        <v>1022.7609098218459</v>
      </c>
      <c r="N128" s="99">
        <v>1095.0408327774533</v>
      </c>
      <c r="O128" s="99">
        <v>1167.3207557330609</v>
      </c>
      <c r="P128" s="99">
        <v>1239.6006786886683</v>
      </c>
      <c r="Q128" s="99">
        <v>1311.8806016442757</v>
      </c>
      <c r="R128" s="99">
        <v>1384.1605245998833</v>
      </c>
      <c r="S128" s="99">
        <v>1456.4404475554909</v>
      </c>
      <c r="T128" s="99">
        <v>1528.7203705110983</v>
      </c>
      <c r="U128" s="99">
        <v>1601.0002934667057</v>
      </c>
      <c r="V128" s="99">
        <v>1673.2802164223131</v>
      </c>
      <c r="W128" s="99">
        <v>1745.5601393779207</v>
      </c>
      <c r="X128" s="99">
        <v>1817.8400623335283</v>
      </c>
      <c r="Y128" s="99">
        <v>1890.1199852891357</v>
      </c>
      <c r="Z128" s="99">
        <v>1962.3999082447431</v>
      </c>
      <c r="AA128" s="99">
        <v>2106.9597541559583</v>
      </c>
      <c r="AB128" s="99">
        <v>2251.5196000671731</v>
      </c>
      <c r="AC128" s="99">
        <v>2396.0794459783879</v>
      </c>
      <c r="AD128" s="99">
        <v>2540.6392918896031</v>
      </c>
      <c r="AE128" s="99">
        <v>2685.1991378008179</v>
      </c>
      <c r="AF128" s="99">
        <v>2829.7589837120331</v>
      </c>
      <c r="AG128" s="99">
        <v>2974.3188296232479</v>
      </c>
      <c r="AH128" s="99">
        <v>3118.8786755344631</v>
      </c>
      <c r="AI128" s="99">
        <v>3263.4385214456775</v>
      </c>
      <c r="AJ128" s="99">
        <v>3407.9983673568927</v>
      </c>
    </row>
    <row r="129" spans="2:36" hidden="1" x14ac:dyDescent="0.3">
      <c r="B129" s="100"/>
      <c r="C129" s="95">
        <v>15</v>
      </c>
      <c r="D129" s="99">
        <v>474.94865666037748</v>
      </c>
      <c r="E129" s="99">
        <v>573.89629346462277</v>
      </c>
      <c r="F129" s="99">
        <v>672.84393026886823</v>
      </c>
      <c r="G129" s="99">
        <v>771.79156707311347</v>
      </c>
      <c r="H129" s="99">
        <v>870.73920387735882</v>
      </c>
      <c r="I129" s="99">
        <v>969.68684068160405</v>
      </c>
      <c r="J129" s="99">
        <v>1068.6344774858494</v>
      </c>
      <c r="K129" s="99">
        <v>1167.5821142900948</v>
      </c>
      <c r="L129" s="99">
        <v>1266.5297510943401</v>
      </c>
      <c r="M129" s="99">
        <v>1365.4773878985852</v>
      </c>
      <c r="N129" s="99">
        <v>1464.4250247028306</v>
      </c>
      <c r="O129" s="99">
        <v>1563.3726615070761</v>
      </c>
      <c r="P129" s="99">
        <v>1662.3202983113213</v>
      </c>
      <c r="Q129" s="99">
        <v>1761.2679351155666</v>
      </c>
      <c r="R129" s="99">
        <v>1860.2155719198117</v>
      </c>
      <c r="S129" s="99">
        <v>1959.1632087240573</v>
      </c>
      <c r="T129" s="99">
        <v>2058.1108455283024</v>
      </c>
      <c r="U129" s="99">
        <v>2157.058482332548</v>
      </c>
      <c r="V129" s="99">
        <v>2256.0061191367931</v>
      </c>
      <c r="W129" s="99">
        <v>2354.9537559410383</v>
      </c>
      <c r="X129" s="99">
        <v>2453.9013927452838</v>
      </c>
      <c r="Y129" s="99">
        <v>2552.8490295495294</v>
      </c>
      <c r="Z129" s="99">
        <v>2651.7966663537745</v>
      </c>
      <c r="AA129" s="99">
        <v>2849.6919399622648</v>
      </c>
      <c r="AB129" s="99">
        <v>3047.5872135707559</v>
      </c>
      <c r="AC129" s="99">
        <v>3245.4824871792462</v>
      </c>
      <c r="AD129" s="99">
        <v>3443.3777607877369</v>
      </c>
      <c r="AE129" s="99">
        <v>3641.2730343962276</v>
      </c>
      <c r="AF129" s="99">
        <v>3839.1683080047183</v>
      </c>
      <c r="AG129" s="99">
        <v>4037.063581613209</v>
      </c>
      <c r="AH129" s="99">
        <v>4234.9588552217001</v>
      </c>
      <c r="AI129" s="99">
        <v>4432.8541288301903</v>
      </c>
      <c r="AJ129" s="99">
        <v>4630.7494024386806</v>
      </c>
    </row>
    <row r="130" spans="2:36" hidden="1" x14ac:dyDescent="0.3">
      <c r="B130" s="100"/>
      <c r="C130" s="95">
        <v>30</v>
      </c>
      <c r="D130" s="99">
        <v>803</v>
      </c>
      <c r="E130" s="99">
        <v>962</v>
      </c>
      <c r="F130" s="99">
        <v>1122</v>
      </c>
      <c r="G130" s="99">
        <v>1281</v>
      </c>
      <c r="H130" s="99">
        <v>1441</v>
      </c>
      <c r="I130" s="99">
        <v>1600</v>
      </c>
      <c r="J130" s="99">
        <v>1759</v>
      </c>
      <c r="K130" s="99">
        <v>1919</v>
      </c>
      <c r="L130" s="99">
        <v>2078</v>
      </c>
      <c r="M130" s="99">
        <v>2238</v>
      </c>
      <c r="N130" s="99">
        <v>2397</v>
      </c>
      <c r="O130" s="99">
        <v>2557</v>
      </c>
      <c r="P130" s="99">
        <v>2716</v>
      </c>
      <c r="Q130" s="99">
        <v>2876</v>
      </c>
      <c r="R130" s="99">
        <v>3035</v>
      </c>
      <c r="S130" s="99">
        <v>3195</v>
      </c>
      <c r="T130" s="99">
        <v>3354</v>
      </c>
      <c r="U130" s="99">
        <v>3514</v>
      </c>
      <c r="V130" s="99">
        <v>3673</v>
      </c>
      <c r="W130" s="99">
        <v>3833</v>
      </c>
      <c r="X130" s="99">
        <v>3992</v>
      </c>
      <c r="Y130" s="99">
        <v>4152</v>
      </c>
      <c r="Z130" s="99">
        <v>4311</v>
      </c>
      <c r="AA130" s="99">
        <v>4630</v>
      </c>
      <c r="AB130" s="99">
        <v>4949</v>
      </c>
      <c r="AC130" s="99">
        <v>5268</v>
      </c>
      <c r="AD130" s="99">
        <v>5587</v>
      </c>
      <c r="AE130" s="99">
        <v>5906</v>
      </c>
      <c r="AF130" s="99">
        <v>6225</v>
      </c>
      <c r="AG130" s="99">
        <v>6544</v>
      </c>
      <c r="AH130" s="99">
        <v>6863</v>
      </c>
      <c r="AI130" s="99">
        <v>7181</v>
      </c>
      <c r="AJ130" s="99">
        <v>7500</v>
      </c>
    </row>
    <row r="131" spans="2:36" hidden="1" x14ac:dyDescent="0.3">
      <c r="B131" s="100"/>
      <c r="C131" s="95">
        <v>45</v>
      </c>
      <c r="D131" s="97">
        <v>1116</v>
      </c>
      <c r="E131" s="97">
        <v>1337</v>
      </c>
      <c r="F131" s="97">
        <v>1559</v>
      </c>
      <c r="G131" s="97">
        <v>1781</v>
      </c>
      <c r="H131" s="97">
        <v>2002</v>
      </c>
      <c r="I131" s="97">
        <v>2224</v>
      </c>
      <c r="J131" s="97">
        <v>2446</v>
      </c>
      <c r="K131" s="97">
        <v>2667</v>
      </c>
      <c r="L131" s="97">
        <v>2889</v>
      </c>
      <c r="M131" s="97">
        <v>3111</v>
      </c>
      <c r="N131" s="97">
        <v>3332</v>
      </c>
      <c r="O131" s="97">
        <v>3554</v>
      </c>
      <c r="P131" s="97">
        <v>3776</v>
      </c>
      <c r="Q131" s="97">
        <v>3997</v>
      </c>
      <c r="R131" s="97">
        <v>4219</v>
      </c>
      <c r="S131" s="97">
        <v>4441</v>
      </c>
      <c r="T131" s="97">
        <v>4662</v>
      </c>
      <c r="U131" s="97">
        <v>4884</v>
      </c>
      <c r="V131" s="97">
        <v>5106</v>
      </c>
      <c r="W131" s="97">
        <v>5327</v>
      </c>
      <c r="X131" s="97">
        <v>5549</v>
      </c>
      <c r="Y131" s="97">
        <v>5771</v>
      </c>
      <c r="Z131" s="97">
        <v>5992</v>
      </c>
      <c r="AA131" s="97">
        <v>6436</v>
      </c>
      <c r="AB131" s="97">
        <v>6879</v>
      </c>
      <c r="AC131" s="97">
        <v>7322</v>
      </c>
      <c r="AD131" s="97">
        <v>7765</v>
      </c>
      <c r="AE131" s="97">
        <v>8209</v>
      </c>
      <c r="AF131" s="97">
        <v>8652</v>
      </c>
      <c r="AG131" s="97">
        <v>9095</v>
      </c>
      <c r="AH131" s="97">
        <v>9539</v>
      </c>
      <c r="AI131" s="97">
        <v>9982</v>
      </c>
      <c r="AJ131" s="97">
        <v>10425</v>
      </c>
    </row>
    <row r="132" spans="2:36" hidden="1" x14ac:dyDescent="0.3"/>
    <row r="133" spans="2:36" hidden="1" x14ac:dyDescent="0.3">
      <c r="B133" s="15" t="s">
        <v>25</v>
      </c>
    </row>
    <row r="134" spans="2:36" hidden="1" x14ac:dyDescent="0.3">
      <c r="B134" s="101" t="s">
        <v>26</v>
      </c>
      <c r="C134" s="101" t="s">
        <v>27</v>
      </c>
    </row>
    <row r="135" spans="2:36" hidden="1" x14ac:dyDescent="0.3">
      <c r="B135" s="102"/>
      <c r="C135" s="102"/>
    </row>
    <row r="136" spans="2:36" hidden="1" x14ac:dyDescent="0.3">
      <c r="B136" s="103">
        <v>80</v>
      </c>
      <c r="C136" s="104">
        <v>2.088677207643888</v>
      </c>
    </row>
    <row r="137" spans="2:36" hidden="1" x14ac:dyDescent="0.3">
      <c r="B137" s="103">
        <v>79.5</v>
      </c>
      <c r="C137" s="104">
        <v>2.0675608065329816</v>
      </c>
      <c r="D137" s="105"/>
    </row>
    <row r="138" spans="2:36" hidden="1" x14ac:dyDescent="0.3">
      <c r="B138" s="103">
        <v>79</v>
      </c>
      <c r="C138" s="104">
        <v>2.0465451437604996</v>
      </c>
      <c r="D138" s="105"/>
    </row>
    <row r="139" spans="2:36" hidden="1" x14ac:dyDescent="0.3">
      <c r="B139" s="103">
        <v>78.5</v>
      </c>
      <c r="C139" s="104">
        <v>2.0256302193264411</v>
      </c>
      <c r="D139" s="105"/>
    </row>
    <row r="140" spans="2:36" hidden="1" x14ac:dyDescent="0.3">
      <c r="B140" s="103">
        <v>78</v>
      </c>
      <c r="C140" s="104">
        <v>2.0048160332308069</v>
      </c>
      <c r="D140" s="105"/>
    </row>
    <row r="141" spans="2:36" hidden="1" x14ac:dyDescent="0.3">
      <c r="B141" s="103">
        <v>77.5</v>
      </c>
      <c r="C141" s="104">
        <v>1.9841025854735972</v>
      </c>
      <c r="D141" s="105"/>
    </row>
    <row r="142" spans="2:36" hidden="1" x14ac:dyDescent="0.3">
      <c r="B142" s="103">
        <v>77</v>
      </c>
      <c r="C142" s="104">
        <v>1.9634898760548107</v>
      </c>
      <c r="D142" s="105"/>
    </row>
    <row r="143" spans="2:36" hidden="1" x14ac:dyDescent="0.3">
      <c r="B143" s="103">
        <v>76.5</v>
      </c>
      <c r="C143" s="104">
        <v>1.9429779049744489</v>
      </c>
      <c r="D143" s="105"/>
    </row>
    <row r="144" spans="2:36" hidden="1" x14ac:dyDescent="0.3">
      <c r="B144" s="103">
        <v>76</v>
      </c>
      <c r="C144" s="104">
        <v>1.9225666722325103</v>
      </c>
      <c r="D144" s="105"/>
    </row>
    <row r="145" spans="2:4" hidden="1" x14ac:dyDescent="0.3">
      <c r="B145" s="103">
        <v>75.5</v>
      </c>
      <c r="C145" s="104">
        <v>1.9022561778289964</v>
      </c>
      <c r="D145" s="105"/>
    </row>
    <row r="146" spans="2:4" hidden="1" x14ac:dyDescent="0.3">
      <c r="B146" s="103">
        <v>75</v>
      </c>
      <c r="C146" s="104">
        <v>1.8820464217639061</v>
      </c>
      <c r="D146" s="105"/>
    </row>
    <row r="147" spans="2:4" hidden="1" x14ac:dyDescent="0.3">
      <c r="B147" s="103">
        <v>74.5</v>
      </c>
      <c r="C147" s="104">
        <v>1.8619374040372403</v>
      </c>
      <c r="D147" s="105"/>
    </row>
    <row r="148" spans="2:4" hidden="1" x14ac:dyDescent="0.3">
      <c r="B148" s="103">
        <v>74</v>
      </c>
      <c r="C148" s="104">
        <v>1.8419291246489979</v>
      </c>
      <c r="D148" s="105"/>
    </row>
    <row r="149" spans="2:4" hidden="1" x14ac:dyDescent="0.3">
      <c r="B149" s="103">
        <v>73.5</v>
      </c>
      <c r="C149" s="104">
        <v>1.8220215835991795</v>
      </c>
      <c r="D149" s="105"/>
    </row>
    <row r="150" spans="2:4" hidden="1" x14ac:dyDescent="0.3">
      <c r="B150" s="103">
        <v>73</v>
      </c>
      <c r="C150" s="104">
        <v>1.8022147808877855</v>
      </c>
      <c r="D150" s="105"/>
    </row>
    <row r="151" spans="2:4" hidden="1" x14ac:dyDescent="0.3">
      <c r="B151" s="103">
        <v>72.5</v>
      </c>
      <c r="C151" s="104">
        <v>1.7825087165148155</v>
      </c>
      <c r="D151" s="105"/>
    </row>
    <row r="152" spans="2:4" hidden="1" x14ac:dyDescent="0.3">
      <c r="B152" s="103">
        <v>72</v>
      </c>
      <c r="C152" s="104">
        <v>1.7629033904802691</v>
      </c>
      <c r="D152" s="105"/>
    </row>
    <row r="153" spans="2:4" hidden="1" x14ac:dyDescent="0.3">
      <c r="B153" s="103">
        <v>71.5</v>
      </c>
      <c r="C153" s="104">
        <v>1.7433988027841469</v>
      </c>
      <c r="D153" s="105"/>
    </row>
    <row r="154" spans="2:4" hidden="1" x14ac:dyDescent="0.3">
      <c r="B154" s="103">
        <v>71</v>
      </c>
      <c r="C154" s="104">
        <v>1.7239949534264489</v>
      </c>
      <c r="D154" s="105"/>
    </row>
    <row r="155" spans="2:4" hidden="1" x14ac:dyDescent="0.3">
      <c r="B155" s="103">
        <v>70.5</v>
      </c>
      <c r="C155" s="104">
        <v>1.7046918424071746</v>
      </c>
      <c r="D155" s="105"/>
    </row>
    <row r="156" spans="2:4" hidden="1" x14ac:dyDescent="0.3">
      <c r="B156" s="103">
        <v>70</v>
      </c>
      <c r="C156" s="104">
        <v>1.6854894697263243</v>
      </c>
      <c r="D156" s="105"/>
    </row>
    <row r="157" spans="2:4" hidden="1" x14ac:dyDescent="0.3">
      <c r="B157" s="103">
        <v>69.5</v>
      </c>
      <c r="C157" s="104">
        <v>1.6663878353838986</v>
      </c>
      <c r="D157" s="105"/>
    </row>
    <row r="158" spans="2:4" hidden="1" x14ac:dyDescent="0.3">
      <c r="B158" s="103">
        <v>69</v>
      </c>
      <c r="C158" s="104">
        <v>1.6473869393798961</v>
      </c>
      <c r="D158" s="105"/>
    </row>
    <row r="159" spans="2:4" hidden="1" x14ac:dyDescent="0.3">
      <c r="B159" s="103">
        <v>68.5</v>
      </c>
      <c r="C159" s="104">
        <v>1.628486781714318</v>
      </c>
      <c r="D159" s="105"/>
    </row>
    <row r="160" spans="2:4" hidden="1" x14ac:dyDescent="0.3">
      <c r="B160" s="103">
        <v>68</v>
      </c>
      <c r="C160" s="104">
        <v>1.6096873623871639</v>
      </c>
      <c r="D160" s="105"/>
    </row>
    <row r="161" spans="2:4" hidden="1" x14ac:dyDescent="0.3">
      <c r="B161" s="103">
        <v>67.5</v>
      </c>
      <c r="C161" s="104">
        <v>1.5909886813984337</v>
      </c>
      <c r="D161" s="105"/>
    </row>
    <row r="162" spans="2:4" hidden="1" x14ac:dyDescent="0.3">
      <c r="B162" s="103">
        <v>67</v>
      </c>
      <c r="C162" s="104">
        <v>1.5723907387481275</v>
      </c>
      <c r="D162" s="105"/>
    </row>
    <row r="163" spans="2:4" hidden="1" x14ac:dyDescent="0.3">
      <c r="B163" s="103">
        <v>66.5</v>
      </c>
      <c r="C163" s="104">
        <v>1.5538935344362454</v>
      </c>
      <c r="D163" s="105"/>
    </row>
    <row r="164" spans="2:4" hidden="1" x14ac:dyDescent="0.3">
      <c r="B164" s="103">
        <v>66</v>
      </c>
      <c r="C164" s="104">
        <v>1.5354970684627871</v>
      </c>
      <c r="D164" s="105"/>
    </row>
    <row r="165" spans="2:4" hidden="1" x14ac:dyDescent="0.3">
      <c r="B165" s="103">
        <v>65.5</v>
      </c>
      <c r="C165" s="104">
        <v>1.5172013408277532</v>
      </c>
      <c r="D165" s="105"/>
    </row>
    <row r="166" spans="2:4" hidden="1" x14ac:dyDescent="0.3">
      <c r="B166" s="103">
        <v>65</v>
      </c>
      <c r="C166" s="104">
        <v>1.4990063515311431</v>
      </c>
      <c r="D166" s="105"/>
    </row>
    <row r="167" spans="2:4" hidden="1" x14ac:dyDescent="0.3">
      <c r="B167" s="103">
        <v>64.5</v>
      </c>
      <c r="C167" s="104">
        <v>1.4809121005729571</v>
      </c>
      <c r="D167" s="105"/>
    </row>
    <row r="168" spans="2:4" hidden="1" x14ac:dyDescent="0.3">
      <c r="B168" s="103">
        <v>64</v>
      </c>
      <c r="C168" s="104">
        <v>1.462918587953195</v>
      </c>
      <c r="D168" s="105"/>
    </row>
    <row r="169" spans="2:4" hidden="1" x14ac:dyDescent="0.3">
      <c r="B169" s="103">
        <v>63.5</v>
      </c>
      <c r="C169" s="104">
        <v>1.4450258136718568</v>
      </c>
      <c r="D169" s="105"/>
    </row>
    <row r="170" spans="2:4" hidden="1" x14ac:dyDescent="0.3">
      <c r="B170" s="103">
        <v>63</v>
      </c>
      <c r="C170" s="104">
        <v>1.4272337777289426</v>
      </c>
      <c r="D170" s="105"/>
    </row>
    <row r="171" spans="2:4" hidden="1" x14ac:dyDescent="0.3">
      <c r="B171" s="103">
        <v>62.5</v>
      </c>
      <c r="C171" s="104">
        <v>1.4095424801244523</v>
      </c>
      <c r="D171" s="105"/>
    </row>
    <row r="172" spans="2:4" hidden="1" x14ac:dyDescent="0.3">
      <c r="B172" s="103">
        <v>62</v>
      </c>
      <c r="C172" s="104">
        <v>1.3919519208583861</v>
      </c>
      <c r="D172" s="105"/>
    </row>
    <row r="173" spans="2:4" hidden="1" x14ac:dyDescent="0.3">
      <c r="B173" s="103">
        <v>61.5</v>
      </c>
      <c r="C173" s="104">
        <v>1.3744620999307442</v>
      </c>
      <c r="D173" s="105"/>
    </row>
    <row r="174" spans="2:4" hidden="1" x14ac:dyDescent="0.3">
      <c r="B174" s="103">
        <v>61</v>
      </c>
      <c r="C174" s="104">
        <v>1.3570730173415262</v>
      </c>
      <c r="D174" s="105"/>
    </row>
    <row r="175" spans="2:4" hidden="1" x14ac:dyDescent="0.3">
      <c r="B175" s="103">
        <v>60.5</v>
      </c>
      <c r="C175" s="104">
        <v>1.3397846730907319</v>
      </c>
      <c r="D175" s="105"/>
    </row>
    <row r="176" spans="2:4" hidden="1" x14ac:dyDescent="0.3">
      <c r="B176" s="103">
        <v>60</v>
      </c>
      <c r="C176" s="104">
        <v>1.3225970671783618</v>
      </c>
      <c r="D176" s="105"/>
    </row>
    <row r="177" spans="2:4" hidden="1" x14ac:dyDescent="0.3">
      <c r="B177" s="103">
        <v>59.5</v>
      </c>
      <c r="C177" s="104">
        <v>1.3055101996044156</v>
      </c>
      <c r="D177" s="105"/>
    </row>
    <row r="178" spans="2:4" hidden="1" x14ac:dyDescent="0.3">
      <c r="B178" s="103">
        <v>59</v>
      </c>
      <c r="C178" s="104">
        <v>1.2885240703688936</v>
      </c>
      <c r="D178" s="105"/>
    </row>
    <row r="179" spans="2:4" hidden="1" x14ac:dyDescent="0.3">
      <c r="B179" s="103">
        <v>58.5</v>
      </c>
      <c r="C179" s="104">
        <v>1.2716386794717955</v>
      </c>
      <c r="D179" s="105"/>
    </row>
    <row r="180" spans="2:4" hidden="1" x14ac:dyDescent="0.3">
      <c r="B180" s="103">
        <v>58</v>
      </c>
      <c r="C180" s="104">
        <v>1.2548540269131212</v>
      </c>
      <c r="D180" s="105"/>
    </row>
    <row r="181" spans="2:4" hidden="1" x14ac:dyDescent="0.3">
      <c r="B181" s="103">
        <v>57.5</v>
      </c>
      <c r="C181" s="104">
        <v>1.2381701126928712</v>
      </c>
      <c r="D181" s="105"/>
    </row>
    <row r="182" spans="2:4" hidden="1" x14ac:dyDescent="0.3">
      <c r="B182" s="103">
        <v>57</v>
      </c>
      <c r="C182" s="104">
        <v>1.2215869368110452</v>
      </c>
      <c r="D182" s="105"/>
    </row>
    <row r="183" spans="2:4" hidden="1" x14ac:dyDescent="0.3">
      <c r="B183" s="103">
        <v>56.5</v>
      </c>
      <c r="C183" s="104">
        <v>1.2051044992676432</v>
      </c>
      <c r="D183" s="105"/>
    </row>
    <row r="184" spans="2:4" hidden="1" x14ac:dyDescent="0.3">
      <c r="B184" s="103">
        <v>56</v>
      </c>
      <c r="C184" s="104">
        <v>1.1887228000626651</v>
      </c>
      <c r="D184" s="105"/>
    </row>
    <row r="185" spans="2:4" hidden="1" x14ac:dyDescent="0.3">
      <c r="B185" s="103">
        <v>55.5</v>
      </c>
      <c r="C185" s="104">
        <v>1.1724418391961111</v>
      </c>
      <c r="D185" s="105"/>
    </row>
    <row r="186" spans="2:4" hidden="1" x14ac:dyDescent="0.3">
      <c r="B186" s="103">
        <v>55</v>
      </c>
      <c r="C186" s="104">
        <v>1.1562616166679809</v>
      </c>
      <c r="D186" s="105"/>
    </row>
    <row r="187" spans="2:4" hidden="1" x14ac:dyDescent="0.3">
      <c r="B187" s="103">
        <v>54.5</v>
      </c>
      <c r="C187" s="104">
        <v>1.1401821324782748</v>
      </c>
      <c r="D187" s="105"/>
    </row>
    <row r="188" spans="2:4" hidden="1" x14ac:dyDescent="0.3">
      <c r="B188" s="103">
        <v>54</v>
      </c>
      <c r="C188" s="104">
        <v>1.1242033866269925</v>
      </c>
      <c r="D188" s="105"/>
    </row>
    <row r="189" spans="2:4" hidden="1" x14ac:dyDescent="0.3">
      <c r="B189" s="103">
        <v>53.5</v>
      </c>
      <c r="C189" s="104">
        <v>1.1083253791141343</v>
      </c>
      <c r="D189" s="105"/>
    </row>
    <row r="190" spans="2:4" hidden="1" x14ac:dyDescent="0.3">
      <c r="B190" s="103">
        <v>53</v>
      </c>
      <c r="C190" s="104">
        <v>1.0925481099397003</v>
      </c>
      <c r="D190" s="105"/>
    </row>
    <row r="191" spans="2:4" hidden="1" x14ac:dyDescent="0.3">
      <c r="B191" s="103">
        <v>52.5</v>
      </c>
      <c r="C191" s="104">
        <v>1.0768715791036902</v>
      </c>
      <c r="D191" s="105"/>
    </row>
    <row r="192" spans="2:4" hidden="1" x14ac:dyDescent="0.3">
      <c r="B192" s="103">
        <v>52</v>
      </c>
      <c r="C192" s="104">
        <v>1.0612957866061044</v>
      </c>
      <c r="D192" s="105"/>
    </row>
    <row r="193" spans="2:4" hidden="1" x14ac:dyDescent="0.3">
      <c r="B193" s="103">
        <v>51.5</v>
      </c>
      <c r="C193" s="104">
        <v>1.0458207324469422</v>
      </c>
      <c r="D193" s="105"/>
    </row>
    <row r="194" spans="2:4" hidden="1" x14ac:dyDescent="0.3">
      <c r="B194" s="103">
        <v>51</v>
      </c>
      <c r="C194" s="104">
        <v>1.0304464166262042</v>
      </c>
      <c r="D194" s="105"/>
    </row>
    <row r="195" spans="2:4" hidden="1" x14ac:dyDescent="0.3">
      <c r="B195" s="103">
        <v>50.5</v>
      </c>
      <c r="C195" s="104">
        <v>1.0151728391438899</v>
      </c>
      <c r="D195" s="105"/>
    </row>
    <row r="196" spans="2:4" hidden="1" x14ac:dyDescent="0.3">
      <c r="B196" s="103">
        <v>50</v>
      </c>
      <c r="C196" s="104">
        <v>1</v>
      </c>
      <c r="D196" s="105"/>
    </row>
    <row r="197" spans="2:4" hidden="1" x14ac:dyDescent="0.3">
      <c r="B197" s="103">
        <v>49.5</v>
      </c>
      <c r="C197" s="104">
        <v>0.98492789919453405</v>
      </c>
      <c r="D197" s="105"/>
    </row>
    <row r="198" spans="2:4" hidden="1" x14ac:dyDescent="0.3">
      <c r="B198" s="103">
        <v>49</v>
      </c>
      <c r="C198" s="104">
        <v>0.96995653672749205</v>
      </c>
      <c r="D198" s="105"/>
    </row>
    <row r="199" spans="2:4" hidden="1" x14ac:dyDescent="0.3">
      <c r="B199" s="103">
        <v>48.5</v>
      </c>
      <c r="C199" s="104">
        <v>0.95508591259887365</v>
      </c>
      <c r="D199" s="105"/>
    </row>
    <row r="200" spans="2:4" hidden="1" x14ac:dyDescent="0.3">
      <c r="B200" s="103">
        <v>48</v>
      </c>
      <c r="C200" s="104">
        <v>0.94031602680867965</v>
      </c>
      <c r="D200" s="105"/>
    </row>
    <row r="201" spans="2:4" hidden="1" x14ac:dyDescent="0.3">
      <c r="B201" s="103">
        <v>47.5</v>
      </c>
      <c r="C201" s="104">
        <v>0.92564687935690959</v>
      </c>
      <c r="D201" s="105"/>
    </row>
    <row r="202" spans="2:4" hidden="1" x14ac:dyDescent="0.3">
      <c r="B202" s="103">
        <v>47</v>
      </c>
      <c r="C202" s="104">
        <v>0.91107847024356348</v>
      </c>
      <c r="D202" s="105"/>
    </row>
    <row r="203" spans="2:4" hidden="1" x14ac:dyDescent="0.3">
      <c r="B203" s="103">
        <v>46.5</v>
      </c>
      <c r="C203" s="104">
        <v>0.89661079946864153</v>
      </c>
      <c r="D203" s="105"/>
    </row>
    <row r="204" spans="2:4" hidden="1" x14ac:dyDescent="0.3">
      <c r="B204" s="103">
        <v>46</v>
      </c>
      <c r="C204" s="104">
        <v>0.88224386703214353</v>
      </c>
      <c r="D204" s="105"/>
    </row>
    <row r="205" spans="2:4" hidden="1" x14ac:dyDescent="0.3">
      <c r="B205" s="103">
        <v>45.5</v>
      </c>
      <c r="C205" s="104">
        <v>0.86797767293406936</v>
      </c>
      <c r="D205" s="105"/>
    </row>
    <row r="206" spans="2:4" hidden="1" x14ac:dyDescent="0.3">
      <c r="B206" s="103">
        <v>45</v>
      </c>
      <c r="C206" s="104">
        <v>0.85381221717441935</v>
      </c>
      <c r="D206" s="105"/>
    </row>
    <row r="207" spans="2:4" hidden="1" x14ac:dyDescent="0.3">
      <c r="B207" s="103">
        <v>44.5</v>
      </c>
      <c r="C207" s="104">
        <v>0.8397474997531934</v>
      </c>
      <c r="D207" s="105"/>
    </row>
    <row r="208" spans="2:4" hidden="1" x14ac:dyDescent="0.3">
      <c r="B208" s="103">
        <v>44</v>
      </c>
      <c r="C208" s="104">
        <v>0.82578352067039129</v>
      </c>
      <c r="D208" s="105"/>
    </row>
    <row r="209" spans="2:4" hidden="1" x14ac:dyDescent="0.3">
      <c r="B209" s="103">
        <v>43.5</v>
      </c>
      <c r="C209" s="104">
        <v>0.81192027992601334</v>
      </c>
      <c r="D209" s="105"/>
    </row>
    <row r="210" spans="2:4" hidden="1" x14ac:dyDescent="0.3">
      <c r="B210" s="103">
        <v>43</v>
      </c>
      <c r="C210" s="104">
        <v>0.79815777752005923</v>
      </c>
      <c r="D210" s="105"/>
    </row>
    <row r="211" spans="2:4" hidden="1" x14ac:dyDescent="0.3">
      <c r="B211" s="103">
        <v>42.5</v>
      </c>
      <c r="C211" s="104">
        <v>0.78449601345252917</v>
      </c>
      <c r="D211" s="105"/>
    </row>
    <row r="212" spans="2:4" hidden="1" x14ac:dyDescent="0.3">
      <c r="B212" s="103">
        <v>42</v>
      </c>
      <c r="C212" s="104">
        <v>0.77093498772342317</v>
      </c>
      <c r="D212" s="105"/>
    </row>
    <row r="213" spans="2:4" hidden="1" x14ac:dyDescent="0.3">
      <c r="B213" s="103">
        <v>41.5</v>
      </c>
      <c r="C213" s="104">
        <v>0.75747470033274111</v>
      </c>
      <c r="D213" s="105"/>
    </row>
    <row r="214" spans="2:4" hidden="1" x14ac:dyDescent="0.3">
      <c r="B214" s="103">
        <v>41</v>
      </c>
      <c r="C214" s="104">
        <v>0.74411515128048311</v>
      </c>
      <c r="D214" s="105"/>
    </row>
    <row r="215" spans="2:4" hidden="1" x14ac:dyDescent="0.3">
      <c r="B215" s="103">
        <v>40.5</v>
      </c>
      <c r="C215" s="104">
        <v>0.73085634056664917</v>
      </c>
      <c r="D215" s="105"/>
    </row>
    <row r="216" spans="2:4" hidden="1" x14ac:dyDescent="0.3">
      <c r="B216" s="103">
        <v>40</v>
      </c>
      <c r="C216" s="104">
        <v>0.71769826819123905</v>
      </c>
      <c r="D216" s="105"/>
    </row>
    <row r="217" spans="2:4" hidden="1" x14ac:dyDescent="0.3">
      <c r="B217" s="103">
        <v>39.5</v>
      </c>
      <c r="C217" s="104">
        <v>0.704640934154253</v>
      </c>
      <c r="D217" s="105"/>
    </row>
    <row r="218" spans="2:4" hidden="1" x14ac:dyDescent="0.3">
      <c r="B218" s="103">
        <v>39</v>
      </c>
      <c r="C218" s="104">
        <v>0.69168433845569111</v>
      </c>
      <c r="D218" s="105"/>
    </row>
    <row r="219" spans="2:4" hidden="1" x14ac:dyDescent="0.3">
      <c r="B219" s="103">
        <v>38.5</v>
      </c>
      <c r="C219" s="104">
        <v>0.67882848109555305</v>
      </c>
      <c r="D219" s="105"/>
    </row>
    <row r="220" spans="2:4" hidden="1" x14ac:dyDescent="0.3">
      <c r="B220" s="103">
        <v>38</v>
      </c>
      <c r="C220" s="104">
        <v>0.66607336207383905</v>
      </c>
      <c r="D220" s="105"/>
    </row>
    <row r="221" spans="2:4" hidden="1" x14ac:dyDescent="0.3">
      <c r="B221" s="103">
        <v>37.5</v>
      </c>
      <c r="C221" s="104">
        <v>0.65341898139054899</v>
      </c>
      <c r="D221" s="105"/>
    </row>
    <row r="222" spans="2:4" hidden="1" x14ac:dyDescent="0.3">
      <c r="B222" s="103">
        <v>37</v>
      </c>
      <c r="C222" s="104">
        <v>0.6408653390456831</v>
      </c>
      <c r="D222" s="105"/>
    </row>
    <row r="223" spans="2:4" hidden="1" x14ac:dyDescent="0.3">
      <c r="B223" s="103">
        <v>36.5</v>
      </c>
      <c r="C223" s="104">
        <v>0.62841243503924094</v>
      </c>
      <c r="D223" s="105"/>
    </row>
    <row r="224" spans="2:4" hidden="1" x14ac:dyDescent="0.3">
      <c r="B224" s="103">
        <v>36</v>
      </c>
      <c r="C224" s="104">
        <v>0.61606026937122293</v>
      </c>
      <c r="D224" s="105"/>
    </row>
    <row r="225" spans="2:4" hidden="1" x14ac:dyDescent="0.3">
      <c r="B225" s="103">
        <v>35.5</v>
      </c>
      <c r="C225" s="104">
        <v>0.60380884204162888</v>
      </c>
      <c r="D225" s="105"/>
    </row>
    <row r="226" spans="2:4" hidden="1" x14ac:dyDescent="0.3">
      <c r="B226" s="103">
        <v>35</v>
      </c>
      <c r="C226" s="104">
        <v>0.59165815305045899</v>
      </c>
      <c r="D226" s="105"/>
    </row>
    <row r="227" spans="2:4" hidden="1" x14ac:dyDescent="0.3">
      <c r="B227" s="103">
        <v>34.5</v>
      </c>
      <c r="C227" s="104">
        <v>0.57960820239771305</v>
      </c>
      <c r="D227" s="105"/>
    </row>
    <row r="228" spans="2:4" hidden="1" x14ac:dyDescent="0.3">
      <c r="B228" s="103">
        <v>34</v>
      </c>
      <c r="C228" s="104">
        <v>0.56765899008339105</v>
      </c>
      <c r="D228" s="105"/>
    </row>
    <row r="229" spans="2:4" hidden="1" x14ac:dyDescent="0.3">
      <c r="B229" s="103">
        <v>33.5</v>
      </c>
      <c r="C229" s="104">
        <v>0.55581051610749299</v>
      </c>
      <c r="D229" s="105"/>
    </row>
    <row r="230" spans="2:4" hidden="1" x14ac:dyDescent="0.3">
      <c r="B230" s="103">
        <v>33</v>
      </c>
      <c r="C230" s="104">
        <v>0.5440627804700191</v>
      </c>
      <c r="D230" s="105"/>
    </row>
    <row r="231" spans="2:4" hidden="1" x14ac:dyDescent="0.3">
      <c r="B231" s="103">
        <v>32.5</v>
      </c>
      <c r="C231" s="104">
        <v>0.53241578317096905</v>
      </c>
      <c r="D231" s="105"/>
    </row>
    <row r="232" spans="2:4" hidden="1" x14ac:dyDescent="0.3">
      <c r="B232" s="103">
        <v>32</v>
      </c>
      <c r="C232" s="104">
        <v>0.52086952421034305</v>
      </c>
      <c r="D232" s="105"/>
    </row>
    <row r="233" spans="2:4" hidden="1" x14ac:dyDescent="0.3">
      <c r="B233" s="103">
        <v>31.5</v>
      </c>
      <c r="C233" s="104">
        <v>0.50942400358814111</v>
      </c>
      <c r="D233" s="105"/>
    </row>
    <row r="234" spans="2:4" hidden="1" x14ac:dyDescent="0.3">
      <c r="B234" s="103">
        <v>31</v>
      </c>
      <c r="C234" s="104">
        <v>0.49807922130436316</v>
      </c>
      <c r="D234" s="105"/>
    </row>
    <row r="235" spans="2:4" hidden="1" x14ac:dyDescent="0.3">
      <c r="B235" s="103">
        <v>30.5</v>
      </c>
      <c r="C235" s="104">
        <v>0.48683517735900922</v>
      </c>
      <c r="D235" s="105"/>
    </row>
    <row r="236" spans="2:4" hidden="1" x14ac:dyDescent="0.3">
      <c r="B236" s="103">
        <v>30</v>
      </c>
      <c r="C236" s="104">
        <v>0.47569187175207922</v>
      </c>
      <c r="D236" s="105"/>
    </row>
    <row r="237" spans="2:4" hidden="1" x14ac:dyDescent="0.3">
      <c r="B237" s="103">
        <v>29.5</v>
      </c>
      <c r="C237" s="104">
        <v>0.46464930448357322</v>
      </c>
      <c r="D237" s="105"/>
    </row>
    <row r="238" spans="2:4" hidden="1" x14ac:dyDescent="0.3">
      <c r="B238" s="103">
        <v>29</v>
      </c>
      <c r="C238" s="104">
        <v>0.45370747555349128</v>
      </c>
      <c r="D238" s="105"/>
    </row>
    <row r="239" spans="2:4" hidden="1" x14ac:dyDescent="0.3">
      <c r="B239" s="103">
        <v>28.5</v>
      </c>
      <c r="C239" s="104">
        <v>0.44286638496183334</v>
      </c>
      <c r="D239" s="105"/>
    </row>
    <row r="240" spans="2:4" hidden="1" x14ac:dyDescent="0.3">
      <c r="B240" s="103">
        <v>28</v>
      </c>
      <c r="C240" s="104">
        <v>0.43212603270859939</v>
      </c>
      <c r="D240" s="105"/>
    </row>
    <row r="241" spans="2:4" hidden="1" x14ac:dyDescent="0.3">
      <c r="B241" s="103">
        <v>27.5</v>
      </c>
      <c r="C241" s="104">
        <v>0.4214864187937894</v>
      </c>
      <c r="D241" s="105"/>
    </row>
    <row r="242" spans="2:4" hidden="1" x14ac:dyDescent="0.3">
      <c r="B242" s="103">
        <v>27</v>
      </c>
      <c r="C242" s="104">
        <v>0.4109475432174034</v>
      </c>
      <c r="D242" s="105"/>
    </row>
    <row r="243" spans="2:4" hidden="1" x14ac:dyDescent="0.3">
      <c r="B243" s="103">
        <v>26.5</v>
      </c>
      <c r="C243" s="104">
        <v>0.40050940597944146</v>
      </c>
      <c r="D243" s="105"/>
    </row>
    <row r="244" spans="2:4" hidden="1" x14ac:dyDescent="0.3">
      <c r="B244" s="103">
        <v>26</v>
      </c>
      <c r="C244" s="104">
        <v>0.39017200707990352</v>
      </c>
      <c r="D244" s="105"/>
    </row>
    <row r="245" spans="2:4" hidden="1" x14ac:dyDescent="0.3">
      <c r="B245" s="103">
        <v>25.5</v>
      </c>
      <c r="C245" s="104">
        <v>0.37993534651878963</v>
      </c>
      <c r="D245" s="105"/>
    </row>
    <row r="246" spans="2:4" hidden="1" x14ac:dyDescent="0.3">
      <c r="B246" s="103">
        <v>25</v>
      </c>
      <c r="C246" s="104">
        <v>0.36979942429609963</v>
      </c>
      <c r="D246" s="105"/>
    </row>
    <row r="247" spans="2:4" hidden="1" x14ac:dyDescent="0.3">
      <c r="B247" s="103">
        <v>24.5</v>
      </c>
      <c r="C247" s="104">
        <v>0.35976424041183375</v>
      </c>
      <c r="D247" s="105"/>
    </row>
    <row r="248" spans="2:4" hidden="1" x14ac:dyDescent="0.3">
      <c r="B248" s="103">
        <v>24</v>
      </c>
      <c r="C248" s="104">
        <v>0.34982979486599175</v>
      </c>
      <c r="D248" s="105"/>
    </row>
    <row r="249" spans="2:4" hidden="1" x14ac:dyDescent="0.3">
      <c r="B249" s="103">
        <v>23.5</v>
      </c>
      <c r="C249" s="104">
        <v>0.33999608765857381</v>
      </c>
      <c r="D249" s="105"/>
    </row>
    <row r="250" spans="2:4" hidden="1" x14ac:dyDescent="0.3">
      <c r="B250" s="103">
        <v>23</v>
      </c>
      <c r="C250" s="104">
        <v>0.33026311878957987</v>
      </c>
      <c r="D250" s="105"/>
    </row>
    <row r="251" spans="2:4" hidden="1" x14ac:dyDescent="0.3">
      <c r="B251" s="103">
        <v>22.5</v>
      </c>
      <c r="C251" s="104">
        <v>0.32063088825900993</v>
      </c>
      <c r="D251" s="105"/>
    </row>
    <row r="252" spans="2:4" hidden="1" x14ac:dyDescent="0.3">
      <c r="B252" s="103">
        <v>22</v>
      </c>
      <c r="C252" s="104">
        <v>0.31109939606686399</v>
      </c>
      <c r="D252" s="105"/>
    </row>
    <row r="253" spans="2:4" hidden="1" x14ac:dyDescent="0.3">
      <c r="B253" s="103">
        <v>21.5</v>
      </c>
      <c r="C253" s="104">
        <v>0.30166864221314205</v>
      </c>
      <c r="D253" s="105"/>
    </row>
    <row r="254" spans="2:4" hidden="1" x14ac:dyDescent="0.3">
      <c r="B254" s="103">
        <v>21</v>
      </c>
      <c r="C254" s="104">
        <v>0.29233862669784416</v>
      </c>
      <c r="D254" s="105"/>
    </row>
    <row r="255" spans="2:4" hidden="1" x14ac:dyDescent="0.3">
      <c r="B255" s="103">
        <v>20.5</v>
      </c>
      <c r="C255" s="104">
        <v>0.28310934952097022</v>
      </c>
      <c r="D255" s="105"/>
    </row>
    <row r="256" spans="2:4" hidden="1" x14ac:dyDescent="0.3">
      <c r="B256" s="103">
        <v>20</v>
      </c>
      <c r="C256" s="104">
        <v>0.27398081068252028</v>
      </c>
      <c r="D256" s="105"/>
    </row>
    <row r="257" spans="2:3" hidden="1" x14ac:dyDescent="0.3">
      <c r="B257" s="103">
        <v>19.5</v>
      </c>
      <c r="C257" s="104">
        <v>0.2649530101824944</v>
      </c>
    </row>
    <row r="258" spans="2:3" hidden="1" x14ac:dyDescent="0.3">
      <c r="B258" s="103">
        <v>19</v>
      </c>
      <c r="C258" s="104">
        <v>0.2560259480208924</v>
      </c>
    </row>
    <row r="259" spans="2:3" hidden="1" x14ac:dyDescent="0.3">
      <c r="B259" s="103">
        <v>18.5</v>
      </c>
      <c r="C259" s="104">
        <v>0.24719962419771455</v>
      </c>
    </row>
    <row r="260" spans="2:3" hidden="1" x14ac:dyDescent="0.3">
      <c r="B260" s="103">
        <v>18</v>
      </c>
      <c r="C260" s="104">
        <v>0.23847403871296058</v>
      </c>
    </row>
  </sheetData>
  <sheetProtection algorithmName="SHA-512" hashValue="UkIT0/MEJ+A9fcR0KzLw8BeGRHP+9zV+RnP+eGy5t2uxK+rL8bDY+cYXPHZ5CQKS7Jg38o4Wdryqy3W+dJNsrg==" saltValue="bYeQcWYmN4sSS+aorPywXA==" spinCount="100000" sheet="1" formatCells="0" formatColumns="0" formatRows="0" insertColumns="0" insertRows="0" insertHyperlinks="0" deleteColumns="0" deleteRows="0" sort="0" autoFilter="0" pivotTables="0"/>
  <mergeCells count="33">
    <mergeCell ref="B134:B135"/>
    <mergeCell ref="C134:C135"/>
    <mergeCell ref="B118:B119"/>
    <mergeCell ref="C118:C119"/>
    <mergeCell ref="D118:AJ118"/>
    <mergeCell ref="B120:B121"/>
    <mergeCell ref="B122:B126"/>
    <mergeCell ref="B127:B131"/>
    <mergeCell ref="B88:B92"/>
    <mergeCell ref="B97:B98"/>
    <mergeCell ref="M97:M98"/>
    <mergeCell ref="B99:B103"/>
    <mergeCell ref="M99:M103"/>
    <mergeCell ref="B104:B108"/>
    <mergeCell ref="M104:M108"/>
    <mergeCell ref="B71:B75"/>
    <mergeCell ref="B79:B80"/>
    <mergeCell ref="C79:C80"/>
    <mergeCell ref="D79:AJ79"/>
    <mergeCell ref="B81:B82"/>
    <mergeCell ref="B83:B87"/>
    <mergeCell ref="B23:B27"/>
    <mergeCell ref="B62:B63"/>
    <mergeCell ref="C62:C63"/>
    <mergeCell ref="D62:AJ62"/>
    <mergeCell ref="B64:B65"/>
    <mergeCell ref="B66:B70"/>
    <mergeCell ref="M7:W11"/>
    <mergeCell ref="B14:B15"/>
    <mergeCell ref="C14:C15"/>
    <mergeCell ref="D14:AJ14"/>
    <mergeCell ref="B16:B17"/>
    <mergeCell ref="B18:B22"/>
  </mergeCells>
  <conditionalFormatting sqref="A14:A28 D16:AJ27 C28:I28 AA28:AJ28 A29:I46 AB29:AJ47 A47:M47 A48:AJ60 D64:AJ78 A76:C77 C78 A78:A92 A93:AJ94 A95 C95:L95 N95:U95 V95:AJ108 D96:J96 O96:U96 A96:C108 L96:N108 F97:F108 Q97:Q108 A109:AJ116">
    <cfRule type="expression" dxfId="7" priority="1" stopIfTrue="1">
      <formula>A$63&gt;$AJ$11</formula>
    </cfRule>
    <cfRule type="cellIs" dxfId="6" priority="2" stopIfTrue="1" operator="between">
      <formula>$AK$9</formula>
      <formula>$AK$10</formula>
    </cfRule>
  </conditionalFormatting>
  <conditionalFormatting sqref="D81:AJ92">
    <cfRule type="colorScale" priority="3">
      <colorScale>
        <cfvo type="min"/>
        <cfvo type="max"/>
        <color rgb="FFF8696B"/>
        <color rgb="FFFCFCFF"/>
      </colorScale>
    </cfRule>
    <cfRule type="expression" dxfId="5" priority="4" stopIfTrue="1">
      <formula>D$63&gt;$AJ$11</formula>
    </cfRule>
    <cfRule type="cellIs" dxfId="4" priority="5" stopIfTrue="1" operator="between">
      <formula>$AK$9</formula>
      <formula>$AK$10</formula>
    </cfRule>
  </conditionalFormatting>
  <conditionalFormatting sqref="H97:I108 S97:T108">
    <cfRule type="expression" dxfId="3" priority="6" stopIfTrue="1">
      <formula>D$63&gt;$AJ$11</formula>
    </cfRule>
    <cfRule type="cellIs" dxfId="2" priority="7" stopIfTrue="1" operator="between">
      <formula>$AK$9</formula>
      <formula>$AK$10</formula>
    </cfRule>
  </conditionalFormatting>
  <conditionalFormatting sqref="J97:J108 U97:U108">
    <cfRule type="expression" dxfId="1" priority="8" stopIfTrue="1">
      <formula>G$63&gt;$AJ$11</formula>
    </cfRule>
    <cfRule type="cellIs" dxfId="0" priority="9" stopIfTrue="1" operator="between">
      <formula>$AK$9</formula>
      <formula>$AK$10</formula>
    </cfRule>
  </conditionalFormatting>
  <dataValidations count="1">
    <dataValidation type="list" allowBlank="1" showInputMessage="1" showErrorMessage="1" sqref="E61 JA61 SW61 ACS61 AMO61 AWK61 BGG61 BQC61 BZY61 CJU61 CTQ61 DDM61 DNI61 DXE61 EHA61 EQW61 FAS61 FKO61 FUK61 GEG61 GOC61 GXY61 HHU61 HRQ61 IBM61 ILI61 IVE61 JFA61 JOW61 JYS61 KIO61 KSK61 LCG61 LMC61 LVY61 MFU61 MPQ61 MZM61 NJI61 NTE61 ODA61 OMW61 OWS61 PGO61 PQK61 QAG61 QKC61 QTY61 RDU61 RNQ61 RXM61 SHI61 SRE61 TBA61 TKW61 TUS61 UEO61 UOK61 UYG61 VIC61 VRY61 WBU61 WLQ61 WVM61 G61 JC61 SY61 ACU61 AMQ61 AWM61 BGI61 BQE61 CAA61 CJW61 CTS61 DDO61 DNK61 DXG61 EHC61 EQY61 FAU61 FKQ61 FUM61 GEI61 GOE61 GYA61 HHW61 HRS61 IBO61 ILK61 IVG61 JFC61 JOY61 JYU61 KIQ61 KSM61 LCI61 LME61 LWA61 MFW61 MPS61 MZO61 NJK61 NTG61 ODC61 OMY61 OWU61 PGQ61 PQM61 QAI61 QKE61 QUA61 RDW61 RNS61 RXO61 SHK61 SRG61 TBC61 TKY61 TUU61 UEQ61 UOM61 UYI61 VIE61 VSA61 WBW61 WLS61 WVO61 WVO983137 WLS983137 WBW983137 VSA983137 VIE983137 UYI983137 UOM983137 UEQ983137 TUU983137 TKY983137 TBC983137 SRG983137 SHK983137 RXO983137 RNS983137 RDW983137 QUA983137 QKE983137 QAI983137 PQM983137 PGQ983137 OWU983137 OMY983137 ODC983137 NTG983137 NJK983137 MZO983137 MPS983137 MFW983137 LWA983137 LME983137 LCI983137 KSM983137 KIQ983137 JYU983137 JOY983137 JFC983137 IVG983137 ILK983137 IBO983137 HRS983137 HHW983137 GYA983137 GOE983137 GEI983137 FUM983137 FKQ983137 FAU983137 EQY983137 EHC983137 DXG983137 DNK983137 DDO983137 CTS983137 CJW983137 CAA983137 BQE983137 BGI983137 AWM983137 AMQ983137 ACU983137 SY983137 JC983137 G983137 WVO917601 WLS917601 WBW917601 VSA917601 VIE917601 UYI917601 UOM917601 UEQ917601 TUU917601 TKY917601 TBC917601 SRG917601 SHK917601 RXO917601 RNS917601 RDW917601 QUA917601 QKE917601 QAI917601 PQM917601 PGQ917601 OWU917601 OMY917601 ODC917601 NTG917601 NJK917601 MZO917601 MPS917601 MFW917601 LWA917601 LME917601 LCI917601 KSM917601 KIQ917601 JYU917601 JOY917601 JFC917601 IVG917601 ILK917601 IBO917601 HRS917601 HHW917601 GYA917601 GOE917601 GEI917601 FUM917601 FKQ917601 FAU917601 EQY917601 EHC917601 DXG917601 DNK917601 DDO917601 CTS917601 CJW917601 CAA917601 BQE917601 BGI917601 AWM917601 AMQ917601 ACU917601 SY917601 JC917601 G917601 WVO852065 WLS852065 WBW852065 VSA852065 VIE852065 UYI852065 UOM852065 UEQ852065 TUU852065 TKY852065 TBC852065 SRG852065 SHK852065 RXO852065 RNS852065 RDW852065 QUA852065 QKE852065 QAI852065 PQM852065 PGQ852065 OWU852065 OMY852065 ODC852065 NTG852065 NJK852065 MZO852065 MPS852065 MFW852065 LWA852065 LME852065 LCI852065 KSM852065 KIQ852065 JYU852065 JOY852065 JFC852065 IVG852065 ILK852065 IBO852065 HRS852065 HHW852065 GYA852065 GOE852065 GEI852065 FUM852065 FKQ852065 FAU852065 EQY852065 EHC852065 DXG852065 DNK852065 DDO852065 CTS852065 CJW852065 CAA852065 BQE852065 BGI852065 AWM852065 AMQ852065 ACU852065 SY852065 JC852065 G852065 WVO786529 WLS786529 WBW786529 VSA786529 VIE786529 UYI786529 UOM786529 UEQ786529 TUU786529 TKY786529 TBC786529 SRG786529 SHK786529 RXO786529 RNS786529 RDW786529 QUA786529 QKE786529 QAI786529 PQM786529 PGQ786529 OWU786529 OMY786529 ODC786529 NTG786529 NJK786529 MZO786529 MPS786529 MFW786529 LWA786529 LME786529 LCI786529 KSM786529 KIQ786529 JYU786529 JOY786529 JFC786529 IVG786529 ILK786529 IBO786529 HRS786529 HHW786529 GYA786529 GOE786529 GEI786529 FUM786529 FKQ786529 FAU786529 EQY786529 EHC786529 DXG786529 DNK786529 DDO786529 CTS786529 CJW786529 CAA786529 BQE786529 BGI786529 AWM786529 AMQ786529 ACU786529 SY786529 JC786529 G786529 WVO720993 WLS720993 WBW720993 VSA720993 VIE720993 UYI720993 UOM720993 UEQ720993 TUU720993 TKY720993 TBC720993 SRG720993 SHK720993 RXO720993 RNS720993 RDW720993 QUA720993 QKE720993 QAI720993 PQM720993 PGQ720993 OWU720993 OMY720993 ODC720993 NTG720993 NJK720993 MZO720993 MPS720993 MFW720993 LWA720993 LME720993 LCI720993 KSM720993 KIQ720993 JYU720993 JOY720993 JFC720993 IVG720993 ILK720993 IBO720993 HRS720993 HHW720993 GYA720993 GOE720993 GEI720993 FUM720993 FKQ720993 FAU720993 EQY720993 EHC720993 DXG720993 DNK720993 DDO720993 CTS720993 CJW720993 CAA720993 BQE720993 BGI720993 AWM720993 AMQ720993 ACU720993 SY720993 JC720993 G720993 WVO655457 WLS655457 WBW655457 VSA655457 VIE655457 UYI655457 UOM655457 UEQ655457 TUU655457 TKY655457 TBC655457 SRG655457 SHK655457 RXO655457 RNS655457 RDW655457 QUA655457 QKE655457 QAI655457 PQM655457 PGQ655457 OWU655457 OMY655457 ODC655457 NTG655457 NJK655457 MZO655457 MPS655457 MFW655457 LWA655457 LME655457 LCI655457 KSM655457 KIQ655457 JYU655457 JOY655457 JFC655457 IVG655457 ILK655457 IBO655457 HRS655457 HHW655457 GYA655457 GOE655457 GEI655457 FUM655457 FKQ655457 FAU655457 EQY655457 EHC655457 DXG655457 DNK655457 DDO655457 CTS655457 CJW655457 CAA655457 BQE655457 BGI655457 AWM655457 AMQ655457 ACU655457 SY655457 JC655457 G655457 WVO589921 WLS589921 WBW589921 VSA589921 VIE589921 UYI589921 UOM589921 UEQ589921 TUU589921 TKY589921 TBC589921 SRG589921 SHK589921 RXO589921 RNS589921 RDW589921 QUA589921 QKE589921 QAI589921 PQM589921 PGQ589921 OWU589921 OMY589921 ODC589921 NTG589921 NJK589921 MZO589921 MPS589921 MFW589921 LWA589921 LME589921 LCI589921 KSM589921 KIQ589921 JYU589921 JOY589921 JFC589921 IVG589921 ILK589921 IBO589921 HRS589921 HHW589921 GYA589921 GOE589921 GEI589921 FUM589921 FKQ589921 FAU589921 EQY589921 EHC589921 DXG589921 DNK589921 DDO589921 CTS589921 CJW589921 CAA589921 BQE589921 BGI589921 AWM589921 AMQ589921 ACU589921 SY589921 JC589921 G589921 WVO524385 WLS524385 WBW524385 VSA524385 VIE524385 UYI524385 UOM524385 UEQ524385 TUU524385 TKY524385 TBC524385 SRG524385 SHK524385 RXO524385 RNS524385 RDW524385 QUA524385 QKE524385 QAI524385 PQM524385 PGQ524385 OWU524385 OMY524385 ODC524385 NTG524385 NJK524385 MZO524385 MPS524385 MFW524385 LWA524385 LME524385 LCI524385 KSM524385 KIQ524385 JYU524385 JOY524385 JFC524385 IVG524385 ILK524385 IBO524385 HRS524385 HHW524385 GYA524385 GOE524385 GEI524385 FUM524385 FKQ524385 FAU524385 EQY524385 EHC524385 DXG524385 DNK524385 DDO524385 CTS524385 CJW524385 CAA524385 BQE524385 BGI524385 AWM524385 AMQ524385 ACU524385 SY524385 JC524385 G524385 WVO458849 WLS458849 WBW458849 VSA458849 VIE458849 UYI458849 UOM458849 UEQ458849 TUU458849 TKY458849 TBC458849 SRG458849 SHK458849 RXO458849 RNS458849 RDW458849 QUA458849 QKE458849 QAI458849 PQM458849 PGQ458849 OWU458849 OMY458849 ODC458849 NTG458849 NJK458849 MZO458849 MPS458849 MFW458849 LWA458849 LME458849 LCI458849 KSM458849 KIQ458849 JYU458849 JOY458849 JFC458849 IVG458849 ILK458849 IBO458849 HRS458849 HHW458849 GYA458849 GOE458849 GEI458849 FUM458849 FKQ458849 FAU458849 EQY458849 EHC458849 DXG458849 DNK458849 DDO458849 CTS458849 CJW458849 CAA458849 BQE458849 BGI458849 AWM458849 AMQ458849 ACU458849 SY458849 JC458849 G458849 WVO393313 WLS393313 WBW393313 VSA393313 VIE393313 UYI393313 UOM393313 UEQ393313 TUU393313 TKY393313 TBC393313 SRG393313 SHK393313 RXO393313 RNS393313 RDW393313 QUA393313 QKE393313 QAI393313 PQM393313 PGQ393313 OWU393313 OMY393313 ODC393313 NTG393313 NJK393313 MZO393313 MPS393313 MFW393313 LWA393313 LME393313 LCI393313 KSM393313 KIQ393313 JYU393313 JOY393313 JFC393313 IVG393313 ILK393313 IBO393313 HRS393313 HHW393313 GYA393313 GOE393313 GEI393313 FUM393313 FKQ393313 FAU393313 EQY393313 EHC393313 DXG393313 DNK393313 DDO393313 CTS393313 CJW393313 CAA393313 BQE393313 BGI393313 AWM393313 AMQ393313 ACU393313 SY393313 JC393313 G393313 WVO327777 WLS327777 WBW327777 VSA327777 VIE327777 UYI327777 UOM327777 UEQ327777 TUU327777 TKY327777 TBC327777 SRG327777 SHK327777 RXO327777 RNS327777 RDW327777 QUA327777 QKE327777 QAI327777 PQM327777 PGQ327777 OWU327777 OMY327777 ODC327777 NTG327777 NJK327777 MZO327777 MPS327777 MFW327777 LWA327777 LME327777 LCI327777 KSM327777 KIQ327777 JYU327777 JOY327777 JFC327777 IVG327777 ILK327777 IBO327777 HRS327777 HHW327777 GYA327777 GOE327777 GEI327777 FUM327777 FKQ327777 FAU327777 EQY327777 EHC327777 DXG327777 DNK327777 DDO327777 CTS327777 CJW327777 CAA327777 BQE327777 BGI327777 AWM327777 AMQ327777 ACU327777 SY327777 JC327777 G327777 WVO262241 WLS262241 WBW262241 VSA262241 VIE262241 UYI262241 UOM262241 UEQ262241 TUU262241 TKY262241 TBC262241 SRG262241 SHK262241 RXO262241 RNS262241 RDW262241 QUA262241 QKE262241 QAI262241 PQM262241 PGQ262241 OWU262241 OMY262241 ODC262241 NTG262241 NJK262241 MZO262241 MPS262241 MFW262241 LWA262241 LME262241 LCI262241 KSM262241 KIQ262241 JYU262241 JOY262241 JFC262241 IVG262241 ILK262241 IBO262241 HRS262241 HHW262241 GYA262241 GOE262241 GEI262241 FUM262241 FKQ262241 FAU262241 EQY262241 EHC262241 DXG262241 DNK262241 DDO262241 CTS262241 CJW262241 CAA262241 BQE262241 BGI262241 AWM262241 AMQ262241 ACU262241 SY262241 JC262241 G262241 WVO196705 WLS196705 WBW196705 VSA196705 VIE196705 UYI196705 UOM196705 UEQ196705 TUU196705 TKY196705 TBC196705 SRG196705 SHK196705 RXO196705 RNS196705 RDW196705 QUA196705 QKE196705 QAI196705 PQM196705 PGQ196705 OWU196705 OMY196705 ODC196705 NTG196705 NJK196705 MZO196705 MPS196705 MFW196705 LWA196705 LME196705 LCI196705 KSM196705 KIQ196705 JYU196705 JOY196705 JFC196705 IVG196705 ILK196705 IBO196705 HRS196705 HHW196705 GYA196705 GOE196705 GEI196705 FUM196705 FKQ196705 FAU196705 EQY196705 EHC196705 DXG196705 DNK196705 DDO196705 CTS196705 CJW196705 CAA196705 BQE196705 BGI196705 AWM196705 AMQ196705 ACU196705 SY196705 JC196705 G196705 WVO131169 WLS131169 WBW131169 VSA131169 VIE131169 UYI131169 UOM131169 UEQ131169 TUU131169 TKY131169 TBC131169 SRG131169 SHK131169 RXO131169 RNS131169 RDW131169 QUA131169 QKE131169 QAI131169 PQM131169 PGQ131169 OWU131169 OMY131169 ODC131169 NTG131169 NJK131169 MZO131169 MPS131169 MFW131169 LWA131169 LME131169 LCI131169 KSM131169 KIQ131169 JYU131169 JOY131169 JFC131169 IVG131169 ILK131169 IBO131169 HRS131169 HHW131169 GYA131169 GOE131169 GEI131169 FUM131169 FKQ131169 FAU131169 EQY131169 EHC131169 DXG131169 DNK131169 DDO131169 CTS131169 CJW131169 CAA131169 BQE131169 BGI131169 AWM131169 AMQ131169 ACU131169 SY131169 JC131169 G131169 WVO65633 WLS65633 WBW65633 VSA65633 VIE65633 UYI65633 UOM65633 UEQ65633 TUU65633 TKY65633 TBC65633 SRG65633 SHK65633 RXO65633 RNS65633 RDW65633 QUA65633 QKE65633 QAI65633 PQM65633 PGQ65633 OWU65633 OMY65633 ODC65633 NTG65633 NJK65633 MZO65633 MPS65633 MFW65633 LWA65633 LME65633 LCI65633 KSM65633 KIQ65633 JYU65633 JOY65633 JFC65633 IVG65633 ILK65633 IBO65633 HRS65633 HHW65633 GYA65633 GOE65633 GEI65633 FUM65633 FKQ65633 FAU65633 EQY65633 EHC65633 DXG65633 DNK65633 DDO65633 CTS65633 CJW65633 CAA65633 BQE65633 BGI65633 AWM65633 AMQ65633 ACU65633 SY65633 JC65633 G65633 WVM983137 WLQ983137 WBU983137 VRY983137 VIC983137 UYG983137 UOK983137 UEO983137 TUS983137 TKW983137 TBA983137 SRE983137 SHI983137 RXM983137 RNQ983137 RDU983137 QTY983137 QKC983137 QAG983137 PQK983137 PGO983137 OWS983137 OMW983137 ODA983137 NTE983137 NJI983137 MZM983137 MPQ983137 MFU983137 LVY983137 LMC983137 LCG983137 KSK983137 KIO983137 JYS983137 JOW983137 JFA983137 IVE983137 ILI983137 IBM983137 HRQ983137 HHU983137 GXY983137 GOC983137 GEG983137 FUK983137 FKO983137 FAS983137 EQW983137 EHA983137 DXE983137 DNI983137 DDM983137 CTQ983137 CJU983137 BZY983137 BQC983137 BGG983137 AWK983137 AMO983137 ACS983137 SW983137 JA983137 E983137 WVM917601 WLQ917601 WBU917601 VRY917601 VIC917601 UYG917601 UOK917601 UEO917601 TUS917601 TKW917601 TBA917601 SRE917601 SHI917601 RXM917601 RNQ917601 RDU917601 QTY917601 QKC917601 QAG917601 PQK917601 PGO917601 OWS917601 OMW917601 ODA917601 NTE917601 NJI917601 MZM917601 MPQ917601 MFU917601 LVY917601 LMC917601 LCG917601 KSK917601 KIO917601 JYS917601 JOW917601 JFA917601 IVE917601 ILI917601 IBM917601 HRQ917601 HHU917601 GXY917601 GOC917601 GEG917601 FUK917601 FKO917601 FAS917601 EQW917601 EHA917601 DXE917601 DNI917601 DDM917601 CTQ917601 CJU917601 BZY917601 BQC917601 BGG917601 AWK917601 AMO917601 ACS917601 SW917601 JA917601 E917601 WVM852065 WLQ852065 WBU852065 VRY852065 VIC852065 UYG852065 UOK852065 UEO852065 TUS852065 TKW852065 TBA852065 SRE852065 SHI852065 RXM852065 RNQ852065 RDU852065 QTY852065 QKC852065 QAG852065 PQK852065 PGO852065 OWS852065 OMW852065 ODA852065 NTE852065 NJI852065 MZM852065 MPQ852065 MFU852065 LVY852065 LMC852065 LCG852065 KSK852065 KIO852065 JYS852065 JOW852065 JFA852065 IVE852065 ILI852065 IBM852065 HRQ852065 HHU852065 GXY852065 GOC852065 GEG852065 FUK852065 FKO852065 FAS852065 EQW852065 EHA852065 DXE852065 DNI852065 DDM852065 CTQ852065 CJU852065 BZY852065 BQC852065 BGG852065 AWK852065 AMO852065 ACS852065 SW852065 JA852065 E852065 WVM786529 WLQ786529 WBU786529 VRY786529 VIC786529 UYG786529 UOK786529 UEO786529 TUS786529 TKW786529 TBA786529 SRE786529 SHI786529 RXM786529 RNQ786529 RDU786529 QTY786529 QKC786529 QAG786529 PQK786529 PGO786529 OWS786529 OMW786529 ODA786529 NTE786529 NJI786529 MZM786529 MPQ786529 MFU786529 LVY786529 LMC786529 LCG786529 KSK786529 KIO786529 JYS786529 JOW786529 JFA786529 IVE786529 ILI786529 IBM786529 HRQ786529 HHU786529 GXY786529 GOC786529 GEG786529 FUK786529 FKO786529 FAS786529 EQW786529 EHA786529 DXE786529 DNI786529 DDM786529 CTQ786529 CJU786529 BZY786529 BQC786529 BGG786529 AWK786529 AMO786529 ACS786529 SW786529 JA786529 E786529 WVM720993 WLQ720993 WBU720993 VRY720993 VIC720993 UYG720993 UOK720993 UEO720993 TUS720993 TKW720993 TBA720993 SRE720993 SHI720993 RXM720993 RNQ720993 RDU720993 QTY720993 QKC720993 QAG720993 PQK720993 PGO720993 OWS720993 OMW720993 ODA720993 NTE720993 NJI720993 MZM720993 MPQ720993 MFU720993 LVY720993 LMC720993 LCG720993 KSK720993 KIO720993 JYS720993 JOW720993 JFA720993 IVE720993 ILI720993 IBM720993 HRQ720993 HHU720993 GXY720993 GOC720993 GEG720993 FUK720993 FKO720993 FAS720993 EQW720993 EHA720993 DXE720993 DNI720993 DDM720993 CTQ720993 CJU720993 BZY720993 BQC720993 BGG720993 AWK720993 AMO720993 ACS720993 SW720993 JA720993 E720993 WVM655457 WLQ655457 WBU655457 VRY655457 VIC655457 UYG655457 UOK655457 UEO655457 TUS655457 TKW655457 TBA655457 SRE655457 SHI655457 RXM655457 RNQ655457 RDU655457 QTY655457 QKC655457 QAG655457 PQK655457 PGO655457 OWS655457 OMW655457 ODA655457 NTE655457 NJI655457 MZM655457 MPQ655457 MFU655457 LVY655457 LMC655457 LCG655457 KSK655457 KIO655457 JYS655457 JOW655457 JFA655457 IVE655457 ILI655457 IBM655457 HRQ655457 HHU655457 GXY655457 GOC655457 GEG655457 FUK655457 FKO655457 FAS655457 EQW655457 EHA655457 DXE655457 DNI655457 DDM655457 CTQ655457 CJU655457 BZY655457 BQC655457 BGG655457 AWK655457 AMO655457 ACS655457 SW655457 JA655457 E655457 WVM589921 WLQ589921 WBU589921 VRY589921 VIC589921 UYG589921 UOK589921 UEO589921 TUS589921 TKW589921 TBA589921 SRE589921 SHI589921 RXM589921 RNQ589921 RDU589921 QTY589921 QKC589921 QAG589921 PQK589921 PGO589921 OWS589921 OMW589921 ODA589921 NTE589921 NJI589921 MZM589921 MPQ589921 MFU589921 LVY589921 LMC589921 LCG589921 KSK589921 KIO589921 JYS589921 JOW589921 JFA589921 IVE589921 ILI589921 IBM589921 HRQ589921 HHU589921 GXY589921 GOC589921 GEG589921 FUK589921 FKO589921 FAS589921 EQW589921 EHA589921 DXE589921 DNI589921 DDM589921 CTQ589921 CJU589921 BZY589921 BQC589921 BGG589921 AWK589921 AMO589921 ACS589921 SW589921 JA589921 E589921 WVM524385 WLQ524385 WBU524385 VRY524385 VIC524385 UYG524385 UOK524385 UEO524385 TUS524385 TKW524385 TBA524385 SRE524385 SHI524385 RXM524385 RNQ524385 RDU524385 QTY524385 QKC524385 QAG524385 PQK524385 PGO524385 OWS524385 OMW524385 ODA524385 NTE524385 NJI524385 MZM524385 MPQ524385 MFU524385 LVY524385 LMC524385 LCG524385 KSK524385 KIO524385 JYS524385 JOW524385 JFA524385 IVE524385 ILI524385 IBM524385 HRQ524385 HHU524385 GXY524385 GOC524385 GEG524385 FUK524385 FKO524385 FAS524385 EQW524385 EHA524385 DXE524385 DNI524385 DDM524385 CTQ524385 CJU524385 BZY524385 BQC524385 BGG524385 AWK524385 AMO524385 ACS524385 SW524385 JA524385 E524385 WVM458849 WLQ458849 WBU458849 VRY458849 VIC458849 UYG458849 UOK458849 UEO458849 TUS458849 TKW458849 TBA458849 SRE458849 SHI458849 RXM458849 RNQ458849 RDU458849 QTY458849 QKC458849 QAG458849 PQK458849 PGO458849 OWS458849 OMW458849 ODA458849 NTE458849 NJI458849 MZM458849 MPQ458849 MFU458849 LVY458849 LMC458849 LCG458849 KSK458849 KIO458849 JYS458849 JOW458849 JFA458849 IVE458849 ILI458849 IBM458849 HRQ458849 HHU458849 GXY458849 GOC458849 GEG458849 FUK458849 FKO458849 FAS458849 EQW458849 EHA458849 DXE458849 DNI458849 DDM458849 CTQ458849 CJU458849 BZY458849 BQC458849 BGG458849 AWK458849 AMO458849 ACS458849 SW458849 JA458849 E458849 WVM393313 WLQ393313 WBU393313 VRY393313 VIC393313 UYG393313 UOK393313 UEO393313 TUS393313 TKW393313 TBA393313 SRE393313 SHI393313 RXM393313 RNQ393313 RDU393313 QTY393313 QKC393313 QAG393313 PQK393313 PGO393313 OWS393313 OMW393313 ODA393313 NTE393313 NJI393313 MZM393313 MPQ393313 MFU393313 LVY393313 LMC393313 LCG393313 KSK393313 KIO393313 JYS393313 JOW393313 JFA393313 IVE393313 ILI393313 IBM393313 HRQ393313 HHU393313 GXY393313 GOC393313 GEG393313 FUK393313 FKO393313 FAS393313 EQW393313 EHA393313 DXE393313 DNI393313 DDM393313 CTQ393313 CJU393313 BZY393313 BQC393313 BGG393313 AWK393313 AMO393313 ACS393313 SW393313 JA393313 E393313 WVM327777 WLQ327777 WBU327777 VRY327777 VIC327777 UYG327777 UOK327777 UEO327777 TUS327777 TKW327777 TBA327777 SRE327777 SHI327777 RXM327777 RNQ327777 RDU327777 QTY327777 QKC327777 QAG327777 PQK327777 PGO327777 OWS327777 OMW327777 ODA327777 NTE327777 NJI327777 MZM327777 MPQ327777 MFU327777 LVY327777 LMC327777 LCG327777 KSK327777 KIO327777 JYS327777 JOW327777 JFA327777 IVE327777 ILI327777 IBM327777 HRQ327777 HHU327777 GXY327777 GOC327777 GEG327777 FUK327777 FKO327777 FAS327777 EQW327777 EHA327777 DXE327777 DNI327777 DDM327777 CTQ327777 CJU327777 BZY327777 BQC327777 BGG327777 AWK327777 AMO327777 ACS327777 SW327777 JA327777 E327777 WVM262241 WLQ262241 WBU262241 VRY262241 VIC262241 UYG262241 UOK262241 UEO262241 TUS262241 TKW262241 TBA262241 SRE262241 SHI262241 RXM262241 RNQ262241 RDU262241 QTY262241 QKC262241 QAG262241 PQK262241 PGO262241 OWS262241 OMW262241 ODA262241 NTE262241 NJI262241 MZM262241 MPQ262241 MFU262241 LVY262241 LMC262241 LCG262241 KSK262241 KIO262241 JYS262241 JOW262241 JFA262241 IVE262241 ILI262241 IBM262241 HRQ262241 HHU262241 GXY262241 GOC262241 GEG262241 FUK262241 FKO262241 FAS262241 EQW262241 EHA262241 DXE262241 DNI262241 DDM262241 CTQ262241 CJU262241 BZY262241 BQC262241 BGG262241 AWK262241 AMO262241 ACS262241 SW262241 JA262241 E262241 WVM196705 WLQ196705 WBU196705 VRY196705 VIC196705 UYG196705 UOK196705 UEO196705 TUS196705 TKW196705 TBA196705 SRE196705 SHI196705 RXM196705 RNQ196705 RDU196705 QTY196705 QKC196705 QAG196705 PQK196705 PGO196705 OWS196705 OMW196705 ODA196705 NTE196705 NJI196705 MZM196705 MPQ196705 MFU196705 LVY196705 LMC196705 LCG196705 KSK196705 KIO196705 JYS196705 JOW196705 JFA196705 IVE196705 ILI196705 IBM196705 HRQ196705 HHU196705 GXY196705 GOC196705 GEG196705 FUK196705 FKO196705 FAS196705 EQW196705 EHA196705 DXE196705 DNI196705 DDM196705 CTQ196705 CJU196705 BZY196705 BQC196705 BGG196705 AWK196705 AMO196705 ACS196705 SW196705 JA196705 E196705 WVM131169 WLQ131169 WBU131169 VRY131169 VIC131169 UYG131169 UOK131169 UEO131169 TUS131169 TKW131169 TBA131169 SRE131169 SHI131169 RXM131169 RNQ131169 RDU131169 QTY131169 QKC131169 QAG131169 PQK131169 PGO131169 OWS131169 OMW131169 ODA131169 NTE131169 NJI131169 MZM131169 MPQ131169 MFU131169 LVY131169 LMC131169 LCG131169 KSK131169 KIO131169 JYS131169 JOW131169 JFA131169 IVE131169 ILI131169 IBM131169 HRQ131169 HHU131169 GXY131169 GOC131169 GEG131169 FUK131169 FKO131169 FAS131169 EQW131169 EHA131169 DXE131169 DNI131169 DDM131169 CTQ131169 CJU131169 BZY131169 BQC131169 BGG131169 AWK131169 AMO131169 ACS131169 SW131169 JA131169 E131169 WVM65633 WLQ65633 WBU65633 VRY65633 VIC65633 UYG65633 UOK65633 UEO65633 TUS65633 TKW65633 TBA65633 SRE65633 SHI65633 RXM65633 RNQ65633 RDU65633 QTY65633 QKC65633 QAG65633 PQK65633 PGO65633 OWS65633 OMW65633 ODA65633 NTE65633 NJI65633 MZM65633 MPQ65633 MFU65633 LVY65633 LMC65633 LCG65633 KSK65633 KIO65633 JYS65633 JOW65633 JFA65633 IVE65633 ILI65633 IBM65633 HRQ65633 HHU65633 GXY65633 GOC65633 GEG65633 FUK65633 FKO65633 FAS65633 EQW65633 EHA65633 DXE65633 DNI65633 DDM65633 CTQ65633 CJU65633 BZY65633 BQC65633 BGG65633 AWK65633 AMO65633 ACS65633 SW65633 JA65633 E65633" xr:uid="{2FDBB454-FA6F-427C-ACC0-22C25AC1A138}">
      <formula1>$AA$62:$AA$63</formula1>
      <formula2>0</formula2>
    </dataValidation>
  </dataValidations>
  <printOptions horizontalCentered="1"/>
  <pageMargins left="0.39370078740157483" right="0.39370078740157483" top="0.55118110236220474" bottom="0.74803149606299213" header="0.51181102362204722" footer="0.51181102362204722"/>
  <pageSetup scale="56" firstPageNumber="0"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 LT</vt:lpstr>
      <vt:lpstr>'FC select LT'!__xlnm.Print_Area</vt:lpstr>
      <vt:lpstr>'FC select LT'!Print_Area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2025-04-05T09:27:55Z</dcterms:created>
  <dcterms:modified xsi:type="dcterms:W3CDTF">2025-04-05T09:28:37Z</dcterms:modified>
</cp:coreProperties>
</file>